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04" yWindow="65524" windowWidth="11472" windowHeight="9684" tabRatio="658" activeTab="0"/>
  </bookViews>
  <sheets>
    <sheet name="1." sheetId="1" r:id="rId1"/>
    <sheet name="Лист1" sheetId="2" r:id="rId2"/>
  </sheets>
  <definedNames>
    <definedName name="_xlnm.Print_Area" localSheetId="0">'1.'!$A$1:$F$35</definedName>
  </definedNames>
  <calcPr fullCalcOnLoad="1"/>
</workbook>
</file>

<file path=xl/sharedStrings.xml><?xml version="1.0" encoding="utf-8"?>
<sst xmlns="http://schemas.openxmlformats.org/spreadsheetml/2006/main" count="99" uniqueCount="73">
  <si>
    <t>Код дохода по КД</t>
  </si>
  <si>
    <t>Наименование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</si>
  <si>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</si>
  <si>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</si>
  <si>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</si>
  <si>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</si>
  <si>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Земельный налог</t>
  </si>
  <si>
    <t xml:space="preserve">МО ГП "Северомуйское" </t>
  </si>
  <si>
    <t>ГАД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</si>
  <si>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</si>
  <si>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</si>
  <si>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</si>
  <si>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</si>
  <si>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1 06 06000 00 0000 110</t>
  </si>
  <si>
    <t xml:space="preserve"> 1 11 00000 00 0000 120</t>
  </si>
  <si>
    <t>Приложение № 1</t>
  </si>
  <si>
    <t>Невыясненные поступления</t>
  </si>
  <si>
    <t xml:space="preserve">                                              </t>
  </si>
  <si>
    <t>% исполнения</t>
  </si>
  <si>
    <t>ДОХОДЫ ОТ ИСПОЛЬЗОВАНИЯ ИМУЩЕСТВА, НАХОДЯЩЕГОСЯ В ГОСУДАРСТВЕННОЙ И МУНИЦИПАЛЬНОЙ СОБСТВЕННОСТИ</t>
  </si>
  <si>
    <t>Прочие доходы  от оказания платных услуг (работ) получателями средств бюджетов поселений</t>
  </si>
  <si>
    <t>ВСЕГО:</t>
  </si>
  <si>
    <t xml:space="preserve">"Об исполнении бюджета МО ГП </t>
  </si>
  <si>
    <t xml:space="preserve"> 1 16 9005010 0000 140</t>
  </si>
  <si>
    <t>Прочие поступления от денежных взысканий (штрафов и иных сумм, возмещение ущерба, зачисляемые в бюджеты поселений)</t>
  </si>
  <si>
    <t>Ведущий специалист по финансово-бюджетным вопросам</t>
  </si>
  <si>
    <t>(тыс. руб.)</t>
  </si>
  <si>
    <t>Прочие доходы  от компенсации затрат бюджетов поселений</t>
  </si>
  <si>
    <t>Доходы 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</si>
  <si>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1 17 01050 10 0000 180</t>
  </si>
  <si>
    <t xml:space="preserve"> 1 06 01030 13 0000 110 </t>
  </si>
  <si>
    <t>Налог на имущество физических лиц, взимаемый по ставкам применяемым к объектам налогообложения, расположенным в границах городских поселений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</si>
  <si>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</si>
  <si>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на заключение договоров аренды указанных земельных участков.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</si>
  <si>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</t>
  </si>
  <si>
    <t xml:space="preserve"> 1 11 05035 13 0000 120</t>
  </si>
  <si>
    <t xml:space="preserve"> 1 11 09045 13 0000 120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</si>
  <si>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</si>
  <si>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 xml:space="preserve"> 1 13 01995 13 0000 130</t>
  </si>
  <si>
    <t xml:space="preserve"> 1 03 00000 00 0000 000</t>
  </si>
  <si>
    <t xml:space="preserve"> 1 03 02000 01 0000 110</t>
  </si>
  <si>
    <t>НАЛОГИ НА ТОВАРЫ (РАБОТЫ, УСЛУГИ), РЕАЛИЗУЕМЫЕ НА ТЕРРИТОРИИ РФ</t>
  </si>
  <si>
    <t>Акцизы по подакцизным товарам (продукции), производимым на территории РФ</t>
  </si>
  <si>
    <t>Прочие безвозмездные поступления в бюджеты городских поселений</t>
  </si>
  <si>
    <t>2 07 05030 13 0000 180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</si>
  <si>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</si>
  <si>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</si>
  <si>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 xml:space="preserve"> 1 13 02995 13 0000 130</t>
  </si>
  <si>
    <t xml:space="preserve"> 1 14 06013 13 0000 430</t>
  </si>
  <si>
    <t xml:space="preserve"> 1 06 06033 13 4000 110</t>
  </si>
  <si>
    <t xml:space="preserve"> 1 06 06033 13 1000 110</t>
  </si>
  <si>
    <t xml:space="preserve">Утверждено на 2022 г. </t>
  </si>
  <si>
    <t xml:space="preserve"> 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</si>
  <si>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</si>
  <si>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поселений  (сумма платежа(перерасчеты, недоимка и задолженность по соответствующему платежу, в том числе по отмененному)</t>
  </si>
  <si>
    <t xml:space="preserve"> 1 06 06043 13 2100 110</t>
  </si>
  <si>
    <t>Н.С.Ульянова</t>
  </si>
  <si>
    <t>Исполнено       за 2 кв. 2022 г.</t>
  </si>
  <si>
    <t>"Северомуйское" за 2 кв. 2022 года"</t>
  </si>
  <si>
    <t>Поступление налоговых и неналоговых доходов в  бюджет муниципального образования                                                                                           городского поселения "Северомуйское" за 2 квартал 2022 года.</t>
  </si>
  <si>
    <t>К постановлению администрации</t>
  </si>
  <si>
    <t>от "__"_______2023  г. №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</si>
  <si>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</si>
  <si>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</si>
  <si>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городских поселений на выравнивание бюджетной обеспеченности из бюджета субъекта Российской Федерации</t>
  </si>
  <si>
    <t>Субвенции бюджетам бюджетной системы Российской Федерации</t>
  </si>
  <si>
    <t>Субвенция бюджетам городских поселений на осуществление первичного воинского учёта органами местного самоуправления поселений, муниципальных и городских округов</t>
  </si>
  <si>
    <t xml:space="preserve">Прочие безвозмездные поступления от других бюджетов бюджетной системы </t>
  </si>
  <si>
    <t xml:space="preserve">Прочие межбюджетные трансферты, передаваемые бюджетам городских поселений </t>
  </si>
  <si>
    <t>Прочие безвозмездные поступления в бюджеты городских поселений от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</si>
  <si>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</si>
  <si>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</si>
  <si>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Исполнено        за 2 кв. 2022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</si>
</sst>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[$-FC19]d\ mmmm\ yyyy\ &quot;г.&quot;"/>
    <numFmt numFmtId="167" formatCode="#,##0.0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165" fontId="3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wrapText="1"/>
    </xf>
    <xf numFmtId="165" fontId="2" fillId="33" borderId="1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164" fontId="2" fillId="33" borderId="10" xfId="0" applyNumberFormat="1" applyFont="1" applyFill="1" applyBorder="1" applyAlignment="1">
      <alignment horizontal="center" vertical="center"/>
    </xf>
    <xf numFmtId="164" fontId="2" fillId="33" borderId="14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64" fontId="3" fillId="33" borderId="16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4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BreakPreview" zoomScale="60" zoomScaleNormal="90" zoomScalePageLayoutView="0" workbookViewId="0" topLeftCell="A19">
      <selection activeCell="J17" sqref="J17"/>
    </sheetView>
  </sheetViews>
  <sheetFormatPr defaultColWidth="9.125" defaultRowHeight="12.75"/>
  <cols>
    <col min="1" max="1" width="4.50390625" style="9" customWidth="1"/>
    <col min="2" max="2" width="20.50390625" style="2" customWidth="1"/>
    <col min="3" max="3" width="45.375" style="2" customWidth="1"/>
    <col min="4" max="5" width="12.50390625" style="2" customWidth="1"/>
    <col min="6" max="6" width="10.125" style="2" customWidth="1"/>
    <col min="7" max="16384" width="9.125" style="2" customWidth="1"/>
  </cols>
  <sheetData>
    <row r="1" spans="4:5" ht="12.75">
      <c r="D1" s="1" t="s">
        <v>15</v>
      </c>
      <c r="E1" s="1"/>
    </row>
    <row r="2" spans="4:6" ht="12.75">
      <c r="D2" s="3" t="s">
        <v>60</v>
      </c>
      <c r="E2" s="3"/>
      <c r="F2" s="3"/>
    </row>
    <row r="3" spans="4:6" ht="12.75">
      <c r="D3" s="52" t="s">
        <v>7</v>
      </c>
      <c r="E3" s="52"/>
      <c r="F3" s="52"/>
    </row>
    <row r="4" spans="4:6" ht="12.75">
      <c r="D4" s="53" t="s">
        <v>22</v>
      </c>
      <c r="E4" s="53"/>
      <c r="F4" s="53"/>
    </row>
    <row r="5" spans="4:6" ht="12.75">
      <c r="D5" s="53" t="s">
        <v>58</v>
      </c>
      <c r="E5" s="53"/>
      <c r="F5" s="53"/>
    </row>
    <row r="6" spans="1:14" ht="12.75">
      <c r="A6" s="10"/>
      <c r="B6" s="11"/>
      <c r="C6" s="11"/>
      <c r="D6" s="54" t="s">
        <v>61</v>
      </c>
      <c r="E6" s="54"/>
      <c r="F6" s="54"/>
      <c r="G6" s="11"/>
      <c r="H6" s="11"/>
      <c r="I6" s="11"/>
      <c r="J6" s="11"/>
      <c r="K6" s="11"/>
      <c r="L6" s="11"/>
      <c r="M6" s="11"/>
      <c r="N6" s="11"/>
    </row>
    <row r="7" ht="6" customHeight="1">
      <c r="E7" s="2" t="s">
        <v>17</v>
      </c>
    </row>
    <row r="8" spans="1:6" ht="33.75" customHeight="1">
      <c r="A8" s="55" t="s">
        <v>59</v>
      </c>
      <c r="B8" s="55"/>
      <c r="C8" s="55"/>
      <c r="D8" s="55"/>
      <c r="E8" s="55"/>
      <c r="F8" s="55"/>
    </row>
    <row r="9" spans="2:6" ht="9.75" customHeight="1">
      <c r="B9" s="8"/>
      <c r="C9" s="8"/>
      <c r="D9" s="4"/>
      <c r="E9" s="8"/>
      <c r="F9" s="7" t="s">
        <v>26</v>
      </c>
    </row>
    <row r="10" spans="1:6" ht="28.5" customHeight="1">
      <c r="A10" s="12" t="s">
        <v>8</v>
      </c>
      <c r="B10" s="13" t="s">
        <v>0</v>
      </c>
      <c r="C10" s="13" t="s">
        <v>1</v>
      </c>
      <c r="D10" s="6" t="s">
        <v>51</v>
      </c>
      <c r="E10" s="6" t="s">
        <v>57</v>
      </c>
      <c r="F10" s="6" t="s">
        <v>18</v>
      </c>
    </row>
    <row r="11" spans="1:6" ht="12.75">
      <c r="A11" s="14"/>
      <c r="B11" s="15" t="s">
        <v>9</v>
      </c>
      <c r="C11" s="16" t="s">
        <v>2</v>
      </c>
      <c r="D11" s="39">
        <f>D12+D14+D16+D23+D27+D28+D29+D30+D31+D32</f>
        <v>3592.1573</v>
      </c>
      <c r="E11" s="39">
        <f>E12+E14+E16+E23+E27+E28+E29+E30+E31+E32</f>
        <v>3574.1553</v>
      </c>
      <c r="F11" s="5">
        <f>E11/D11*100</f>
        <v>99.49885268108945</v>
      </c>
    </row>
    <row r="12" spans="1:6" ht="26.25">
      <c r="A12" s="14">
        <v>100</v>
      </c>
      <c r="B12" s="15" t="s">
        <v>39</v>
      </c>
      <c r="C12" s="17" t="s">
        <v>41</v>
      </c>
      <c r="D12" s="39">
        <f>D13</f>
        <v>315.34</v>
      </c>
      <c r="E12" s="39">
        <f>E13</f>
        <v>315.34</v>
      </c>
      <c r="F12" s="5">
        <f>E12/D12*100</f>
        <v>100</v>
      </c>
    </row>
    <row r="13" spans="1:6" ht="24" customHeight="1">
      <c r="A13" s="18">
        <v>100</v>
      </c>
      <c r="B13" s="19" t="s">
        <v>40</v>
      </c>
      <c r="C13" s="20" t="s">
        <v>42</v>
      </c>
      <c r="D13" s="37">
        <v>315.34</v>
      </c>
      <c r="E13" s="37">
        <v>315.34</v>
      </c>
      <c r="F13" s="21">
        <f>E13/D13*100</f>
        <v>100</v>
      </c>
    </row>
    <row r="14" spans="1:6" ht="12.75">
      <c r="A14" s="14">
        <v>182</v>
      </c>
      <c r="B14" s="15" t="s">
        <v>10</v>
      </c>
      <c r="C14" s="16" t="s">
        <v>3</v>
      </c>
      <c r="D14" s="39">
        <f>D15</f>
        <v>2030.8</v>
      </c>
      <c r="E14" s="39">
        <f>E15</f>
        <v>2030.8</v>
      </c>
      <c r="F14" s="5">
        <f aca="true" t="shared" si="0" ref="F14:F26">E14/D14*100</f>
        <v>100</v>
      </c>
    </row>
    <row r="15" spans="1:6" ht="12.75">
      <c r="A15" s="18">
        <v>182</v>
      </c>
      <c r="B15" s="19" t="s">
        <v>11</v>
      </c>
      <c r="C15" s="22" t="s">
        <v>4</v>
      </c>
      <c r="D15" s="37">
        <v>2030.8</v>
      </c>
      <c r="E15" s="37">
        <v>2030.8</v>
      </c>
      <c r="F15" s="21">
        <f t="shared" si="0"/>
        <v>100</v>
      </c>
    </row>
    <row r="16" spans="1:12" ht="12.75">
      <c r="A16" s="14">
        <v>182</v>
      </c>
      <c r="B16" s="23" t="s">
        <v>12</v>
      </c>
      <c r="C16" s="24" t="s">
        <v>5</v>
      </c>
      <c r="D16" s="39">
        <f>D17+D18</f>
        <v>121.9613</v>
      </c>
      <c r="E16" s="39">
        <f>E17+E18</f>
        <v>121.9613</v>
      </c>
      <c r="F16" s="5">
        <f t="shared" si="0"/>
        <v>100</v>
      </c>
      <c r="I16"/>
      <c r="J16"/>
      <c r="K16"/>
      <c r="L16"/>
    </row>
    <row r="17" spans="1:12" ht="40.5" customHeight="1">
      <c r="A17" s="25">
        <v>182</v>
      </c>
      <c r="B17" s="26" t="s">
        <v>30</v>
      </c>
      <c r="C17" s="27" t="s">
        <v>31</v>
      </c>
      <c r="D17" s="38">
        <v>76.585</v>
      </c>
      <c r="E17" s="38">
        <v>76.585</v>
      </c>
      <c r="F17" s="21">
        <f t="shared" si="0"/>
        <v>100</v>
      </c>
      <c r="I17"/>
      <c r="J17"/>
      <c r="K17"/>
      <c r="L17"/>
    </row>
    <row r="18" spans="1:12" ht="12.75">
      <c r="A18" s="14">
        <v>182</v>
      </c>
      <c r="B18" s="15" t="s">
        <v>13</v>
      </c>
      <c r="C18" s="16" t="s">
        <v>6</v>
      </c>
      <c r="D18" s="39">
        <f>D19+D21+D20+D22</f>
        <v>45.37630000000001</v>
      </c>
      <c r="E18" s="39">
        <f>E19+E21+E20+E22</f>
        <v>45.37630000000001</v>
      </c>
      <c r="F18" s="5">
        <f t="shared" si="0"/>
        <v>100</v>
      </c>
      <c r="I18"/>
      <c r="J18"/>
      <c r="K18"/>
      <c r="L18"/>
    </row>
    <row r="19" spans="1:12" ht="42" customHeight="1">
      <c r="A19" s="12">
        <v>182</v>
      </c>
      <c r="B19" s="26" t="s">
        <v>50</v>
      </c>
      <c r="C19" s="27" t="s">
        <v>54</v>
      </c>
      <c r="D19" s="40">
        <v>43.826</v>
      </c>
      <c r="E19" s="40">
        <v>43.826</v>
      </c>
      <c r="F19" s="21">
        <f t="shared" si="0"/>
        <v>100</v>
      </c>
      <c r="I19"/>
      <c r="J19"/>
      <c r="K19"/>
      <c r="L19"/>
    </row>
    <row r="20" spans="1:12" ht="42" customHeight="1">
      <c r="A20" s="12">
        <v>182</v>
      </c>
      <c r="B20" s="26" t="s">
        <v>49</v>
      </c>
      <c r="C20" s="27" t="s">
        <v>45</v>
      </c>
      <c r="D20" s="40">
        <v>0.0003</v>
      </c>
      <c r="E20" s="40">
        <v>0.0003</v>
      </c>
      <c r="F20" s="21">
        <f>E20</f>
        <v>0.0003</v>
      </c>
      <c r="I20"/>
      <c r="J20"/>
      <c r="K20"/>
      <c r="L20"/>
    </row>
    <row r="21" spans="1:12" ht="41.25" customHeight="1">
      <c r="A21" s="12">
        <v>182</v>
      </c>
      <c r="B21" s="26" t="s">
        <v>52</v>
      </c>
      <c r="C21" s="27" t="s">
        <v>53</v>
      </c>
      <c r="D21" s="40">
        <v>1.536</v>
      </c>
      <c r="E21" s="40">
        <v>1.536</v>
      </c>
      <c r="F21" s="21">
        <f t="shared" si="0"/>
        <v>100</v>
      </c>
      <c r="I21"/>
      <c r="J21"/>
      <c r="K21"/>
      <c r="L21"/>
    </row>
    <row r="22" spans="1:12" ht="41.25" customHeight="1">
      <c r="A22" s="12">
        <v>182</v>
      </c>
      <c r="B22" s="26" t="s">
        <v>55</v>
      </c>
      <c r="C22" s="27" t="s">
        <v>46</v>
      </c>
      <c r="D22" s="40">
        <v>0.014</v>
      </c>
      <c r="E22" s="40">
        <v>0.014</v>
      </c>
      <c r="F22" s="21">
        <f t="shared" si="0"/>
        <v>100</v>
      </c>
      <c r="I22"/>
      <c r="J22"/>
      <c r="K22"/>
      <c r="L22"/>
    </row>
    <row r="23" spans="1:6" ht="39">
      <c r="A23" s="25"/>
      <c r="B23" s="23" t="s">
        <v>14</v>
      </c>
      <c r="C23" s="28" t="s">
        <v>19</v>
      </c>
      <c r="D23" s="41">
        <f>D24+D25+D26</f>
        <v>1099.6100000000001</v>
      </c>
      <c r="E23" s="41">
        <f>E24+E25+E26</f>
        <v>1099.6100000000001</v>
      </c>
      <c r="F23" s="5">
        <f t="shared" si="0"/>
        <v>100</v>
      </c>
    </row>
    <row r="24" spans="1:6" ht="78.75" customHeight="1">
      <c r="A24" s="12">
        <v>940</v>
      </c>
      <c r="B24" s="26" t="s">
        <v>32</v>
      </c>
      <c r="C24" s="27" t="s">
        <v>33</v>
      </c>
      <c r="D24" s="40">
        <v>203.504</v>
      </c>
      <c r="E24" s="40">
        <v>203.504</v>
      </c>
      <c r="F24" s="21">
        <f>E24/D24*100</f>
        <v>100</v>
      </c>
    </row>
    <row r="25" spans="1:6" ht="39" customHeight="1">
      <c r="A25" s="18">
        <v>940</v>
      </c>
      <c r="B25" s="19" t="s">
        <v>35</v>
      </c>
      <c r="C25" s="29" t="s">
        <v>34</v>
      </c>
      <c r="D25" s="37">
        <v>891.609</v>
      </c>
      <c r="E25" s="37">
        <v>891.609</v>
      </c>
      <c r="F25" s="21">
        <f>E25/D25*100</f>
        <v>100</v>
      </c>
    </row>
    <row r="26" spans="1:6" ht="78.75" customHeight="1">
      <c r="A26" s="12">
        <v>940</v>
      </c>
      <c r="B26" s="26" t="s">
        <v>36</v>
      </c>
      <c r="C26" s="27" t="s">
        <v>37</v>
      </c>
      <c r="D26" s="40">
        <v>4.497</v>
      </c>
      <c r="E26" s="40">
        <v>4.497</v>
      </c>
      <c r="F26" s="21">
        <f t="shared" si="0"/>
        <v>100</v>
      </c>
    </row>
    <row r="27" spans="1:6" ht="39">
      <c r="A27" s="25">
        <v>940</v>
      </c>
      <c r="B27" s="23" t="s">
        <v>38</v>
      </c>
      <c r="C27" s="28" t="s">
        <v>20</v>
      </c>
      <c r="D27" s="41">
        <v>24.446</v>
      </c>
      <c r="E27" s="41">
        <v>24.446</v>
      </c>
      <c r="F27" s="21">
        <v>0</v>
      </c>
    </row>
    <row r="28" spans="1:6" ht="26.25">
      <c r="A28" s="25">
        <v>940</v>
      </c>
      <c r="B28" s="23" t="s">
        <v>47</v>
      </c>
      <c r="C28" s="28" t="s">
        <v>27</v>
      </c>
      <c r="D28" s="41">
        <v>0</v>
      </c>
      <c r="E28" s="41">
        <v>0</v>
      </c>
      <c r="F28" s="21">
        <v>0</v>
      </c>
    </row>
    <row r="29" spans="1:6" ht="52.5">
      <c r="A29" s="25">
        <v>938</v>
      </c>
      <c r="B29" s="23" t="s">
        <v>48</v>
      </c>
      <c r="C29" s="28" t="s">
        <v>28</v>
      </c>
      <c r="D29" s="41">
        <v>0</v>
      </c>
      <c r="E29" s="41">
        <v>0</v>
      </c>
      <c r="F29" s="21">
        <v>0</v>
      </c>
    </row>
    <row r="30" spans="1:6" ht="38.25" customHeight="1">
      <c r="A30" s="14">
        <v>940</v>
      </c>
      <c r="B30" s="15" t="s">
        <v>23</v>
      </c>
      <c r="C30" s="30" t="s">
        <v>24</v>
      </c>
      <c r="D30" s="39">
        <v>0</v>
      </c>
      <c r="E30" s="39">
        <v>0</v>
      </c>
      <c r="F30" s="21">
        <v>0</v>
      </c>
    </row>
    <row r="31" spans="1:6" ht="18" customHeight="1">
      <c r="A31" s="31">
        <v>940</v>
      </c>
      <c r="B31" s="32" t="s">
        <v>44</v>
      </c>
      <c r="C31" s="33" t="s">
        <v>43</v>
      </c>
      <c r="D31" s="39">
        <v>0</v>
      </c>
      <c r="E31" s="39">
        <v>0</v>
      </c>
      <c r="F31" s="21">
        <v>0</v>
      </c>
    </row>
    <row r="32" spans="1:6" ht="12.75">
      <c r="A32" s="14">
        <v>940</v>
      </c>
      <c r="B32" s="15" t="s">
        <v>29</v>
      </c>
      <c r="C32" s="34" t="s">
        <v>16</v>
      </c>
      <c r="D32" s="39">
        <v>0</v>
      </c>
      <c r="E32" s="39">
        <v>-18.002</v>
      </c>
      <c r="F32" s="5">
        <v>0</v>
      </c>
    </row>
    <row r="33" spans="1:6" ht="12.75" customHeight="1">
      <c r="A33" s="35"/>
      <c r="B33" s="36"/>
      <c r="C33" s="34" t="s">
        <v>21</v>
      </c>
      <c r="D33" s="42">
        <f>D11</f>
        <v>3592.1573</v>
      </c>
      <c r="E33" s="42">
        <f>E11</f>
        <v>3574.1553</v>
      </c>
      <c r="F33" s="5">
        <f>E33/D33*100</f>
        <v>99.49885268108945</v>
      </c>
    </row>
    <row r="34" ht="12.75" customHeight="1"/>
    <row r="35" spans="2:4" ht="12.75">
      <c r="B35" s="53" t="s">
        <v>25</v>
      </c>
      <c r="C35" s="53"/>
      <c r="D35" s="2" t="s">
        <v>56</v>
      </c>
    </row>
  </sheetData>
  <sheetProtection/>
  <mergeCells count="6">
    <mergeCell ref="D3:F3"/>
    <mergeCell ref="D4:F4"/>
    <mergeCell ref="D5:F5"/>
    <mergeCell ref="D6:F6"/>
    <mergeCell ref="A8:F8"/>
    <mergeCell ref="B35:C35"/>
  </mergeCells>
  <printOptions/>
  <pageMargins left="0.5511811023622047" right="0.11811023622047245" top="0.2755905511811024" bottom="0.15748031496062992" header="0.2755905511811024" footer="0.1968503937007874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5"/>
  <sheetViews>
    <sheetView zoomScale="80" zoomScaleNormal="80" zoomScalePageLayoutView="0" workbookViewId="0" topLeftCell="A19">
      <selection activeCell="D14" sqref="D14"/>
    </sheetView>
  </sheetViews>
  <sheetFormatPr defaultColWidth="9.00390625" defaultRowHeight="12.75"/>
  <cols>
    <col min="2" max="2" width="54.375" style="0" customWidth="1"/>
    <col min="3" max="3" width="12.50390625" style="0" customWidth="1"/>
    <col min="4" max="4" width="14.00390625" style="0" customWidth="1"/>
    <col min="5" max="5" width="10.125" style="0" customWidth="1"/>
  </cols>
  <sheetData>
    <row r="2" spans="2:5" ht="26.25">
      <c r="B2" s="13" t="s">
        <v>1</v>
      </c>
      <c r="C2" s="6" t="s">
        <v>51</v>
      </c>
      <c r="D2" s="6" t="s">
        <v>72</v>
      </c>
      <c r="E2" s="6" t="s">
        <v>18</v>
      </c>
    </row>
    <row r="3" spans="2:5" ht="12.75">
      <c r="B3" s="16" t="s">
        <v>2</v>
      </c>
      <c r="C3" s="47">
        <f>C4+C6+C8+C15+C19+C20+C21+C22+C23+C24</f>
        <v>3592.1573</v>
      </c>
      <c r="D3" s="47">
        <f>D4+D6+D8+D15+D19+D20+D21+D22+D23+D24</f>
        <v>3574.1553</v>
      </c>
      <c r="E3" s="5">
        <f>D3/C3*100</f>
        <v>99.49885268108945</v>
      </c>
    </row>
    <row r="4" spans="2:5" ht="26.25">
      <c r="B4" s="17" t="s">
        <v>41</v>
      </c>
      <c r="C4" s="47">
        <f>C5</f>
        <v>315.34</v>
      </c>
      <c r="D4" s="47">
        <f>D5</f>
        <v>315.34</v>
      </c>
      <c r="E4" s="5">
        <f>D4/C4*100</f>
        <v>100</v>
      </c>
    </row>
    <row r="5" spans="2:5" ht="26.25">
      <c r="B5" s="20" t="s">
        <v>42</v>
      </c>
      <c r="C5" s="48">
        <v>315.34</v>
      </c>
      <c r="D5" s="48">
        <v>315.34</v>
      </c>
      <c r="E5" s="21">
        <f>D5/C5*100</f>
        <v>100</v>
      </c>
    </row>
    <row r="6" spans="2:5" ht="12.75">
      <c r="B6" s="16" t="s">
        <v>3</v>
      </c>
      <c r="C6" s="47">
        <f>C7</f>
        <v>2030.8</v>
      </c>
      <c r="D6" s="47">
        <f>D7</f>
        <v>2030.8</v>
      </c>
      <c r="E6" s="5">
        <f aca="true" t="shared" si="0" ref="E6:E18">D6/C6*100</f>
        <v>100</v>
      </c>
    </row>
    <row r="7" spans="2:5" ht="12.75">
      <c r="B7" s="22" t="s">
        <v>4</v>
      </c>
      <c r="C7" s="48">
        <v>2030.8</v>
      </c>
      <c r="D7" s="48">
        <v>2030.8</v>
      </c>
      <c r="E7" s="21">
        <f t="shared" si="0"/>
        <v>100</v>
      </c>
    </row>
    <row r="8" spans="2:5" ht="12.75">
      <c r="B8" s="24" t="s">
        <v>5</v>
      </c>
      <c r="C8" s="47">
        <f>C9+C10</f>
        <v>121.9613</v>
      </c>
      <c r="D8" s="47">
        <f>D9+D10</f>
        <v>121.9613</v>
      </c>
      <c r="E8" s="5">
        <f t="shared" si="0"/>
        <v>100</v>
      </c>
    </row>
    <row r="9" spans="2:5" ht="39">
      <c r="B9" s="27" t="s">
        <v>31</v>
      </c>
      <c r="C9" s="49">
        <v>76.585</v>
      </c>
      <c r="D9" s="49">
        <v>76.585</v>
      </c>
      <c r="E9" s="21">
        <f t="shared" si="0"/>
        <v>100</v>
      </c>
    </row>
    <row r="10" spans="2:5" ht="12.75">
      <c r="B10" s="16" t="s">
        <v>6</v>
      </c>
      <c r="C10" s="47">
        <f>C11+C13+C12+C14</f>
        <v>45.37630000000001</v>
      </c>
      <c r="D10" s="47">
        <f>D11+D13+D12+D14</f>
        <v>45.37630000000001</v>
      </c>
      <c r="E10" s="5">
        <f t="shared" si="0"/>
        <v>100</v>
      </c>
    </row>
    <row r="11" spans="2:5" ht="52.5">
      <c r="B11" s="27" t="s">
        <v>54</v>
      </c>
      <c r="C11" s="50">
        <v>43.826</v>
      </c>
      <c r="D11" s="50">
        <v>43.826</v>
      </c>
      <c r="E11" s="21">
        <f t="shared" si="0"/>
        <v>100</v>
      </c>
    </row>
    <row r="12" spans="2:5" ht="39">
      <c r="B12" s="27" t="s">
        <v>45</v>
      </c>
      <c r="C12" s="50">
        <v>0.0003</v>
      </c>
      <c r="D12" s="50">
        <v>0.0003</v>
      </c>
      <c r="E12" s="21">
        <f>D12</f>
        <v>0.0003</v>
      </c>
    </row>
    <row r="13" spans="2:5" ht="52.5">
      <c r="B13" s="27" t="s">
        <v>53</v>
      </c>
      <c r="C13" s="50">
        <v>1.536</v>
      </c>
      <c r="D13" s="50">
        <v>1.536</v>
      </c>
      <c r="E13" s="21">
        <f t="shared" si="0"/>
        <v>100</v>
      </c>
    </row>
    <row r="14" spans="2:5" ht="39">
      <c r="B14" s="27" t="s">
        <v>46</v>
      </c>
      <c r="C14" s="50">
        <v>0.014</v>
      </c>
      <c r="D14" s="50">
        <v>0.014</v>
      </c>
      <c r="E14" s="21">
        <f t="shared" si="0"/>
        <v>100</v>
      </c>
    </row>
    <row r="15" spans="2:5" ht="39">
      <c r="B15" s="28" t="s">
        <v>19</v>
      </c>
      <c r="C15" s="51">
        <f>C16+C17+C18</f>
        <v>1099.6100000000001</v>
      </c>
      <c r="D15" s="51">
        <f>D16+D17+D18</f>
        <v>1099.6100000000001</v>
      </c>
      <c r="E15" s="5">
        <f t="shared" si="0"/>
        <v>100</v>
      </c>
    </row>
    <row r="16" spans="2:5" ht="66">
      <c r="B16" s="27" t="s">
        <v>33</v>
      </c>
      <c r="C16" s="50">
        <v>203.504</v>
      </c>
      <c r="D16" s="50">
        <v>203.504</v>
      </c>
      <c r="E16" s="21">
        <f>D16/C16*100</f>
        <v>100</v>
      </c>
    </row>
    <row r="17" spans="2:5" ht="39">
      <c r="B17" s="29" t="s">
        <v>34</v>
      </c>
      <c r="C17" s="48">
        <v>891.609</v>
      </c>
      <c r="D17" s="48">
        <v>891.609</v>
      </c>
      <c r="E17" s="21">
        <f>D17/C17*100</f>
        <v>100</v>
      </c>
    </row>
    <row r="18" spans="2:5" ht="66">
      <c r="B18" s="27" t="s">
        <v>37</v>
      </c>
      <c r="C18" s="50">
        <v>4.497</v>
      </c>
      <c r="D18" s="50">
        <v>4.497</v>
      </c>
      <c r="E18" s="21">
        <f t="shared" si="0"/>
        <v>100</v>
      </c>
    </row>
    <row r="19" spans="2:5" ht="26.25">
      <c r="B19" s="28" t="s">
        <v>20</v>
      </c>
      <c r="C19" s="51">
        <v>24.446</v>
      </c>
      <c r="D19" s="51">
        <v>24.446</v>
      </c>
      <c r="E19" s="21">
        <v>0</v>
      </c>
    </row>
    <row r="20" spans="2:5" ht="17.25" customHeight="1">
      <c r="B20" s="28" t="s">
        <v>27</v>
      </c>
      <c r="C20" s="51">
        <v>0</v>
      </c>
      <c r="D20" s="51">
        <v>0</v>
      </c>
      <c r="E20" s="21">
        <v>0</v>
      </c>
    </row>
    <row r="21" spans="2:5" ht="39">
      <c r="B21" s="28" t="s">
        <v>28</v>
      </c>
      <c r="C21" s="51">
        <v>0</v>
      </c>
      <c r="D21" s="51">
        <v>0</v>
      </c>
      <c r="E21" s="21">
        <v>0</v>
      </c>
    </row>
    <row r="22" spans="2:5" ht="39">
      <c r="B22" s="30" t="s">
        <v>24</v>
      </c>
      <c r="C22" s="47">
        <v>0</v>
      </c>
      <c r="D22" s="47">
        <v>0</v>
      </c>
      <c r="E22" s="21">
        <v>0</v>
      </c>
    </row>
    <row r="23" spans="2:5" ht="26.25">
      <c r="B23" s="33" t="s">
        <v>43</v>
      </c>
      <c r="C23" s="47">
        <v>0</v>
      </c>
      <c r="D23" s="47">
        <v>0</v>
      </c>
      <c r="E23" s="21">
        <v>0</v>
      </c>
    </row>
    <row r="24" spans="2:5" ht="12.75">
      <c r="B24" s="34" t="s">
        <v>16</v>
      </c>
      <c r="C24" s="47">
        <v>0</v>
      </c>
      <c r="D24" s="47">
        <v>-18.002</v>
      </c>
      <c r="E24" s="5">
        <v>0</v>
      </c>
    </row>
    <row r="25" spans="2:5" ht="26.25">
      <c r="B25" s="43" t="s">
        <v>62</v>
      </c>
      <c r="C25" s="47">
        <f>C26+C28+C30+C33</f>
        <v>4185.5830000000005</v>
      </c>
      <c r="D25" s="47">
        <f>D26+D28+D30+D33</f>
        <v>4185.5830000000005</v>
      </c>
      <c r="E25" s="5">
        <f>D25/C25*100</f>
        <v>100</v>
      </c>
    </row>
    <row r="26" spans="2:5" ht="26.25">
      <c r="B26" s="44" t="s">
        <v>63</v>
      </c>
      <c r="C26" s="47">
        <f>C27</f>
        <v>1.571</v>
      </c>
      <c r="D26" s="47">
        <f>D27</f>
        <v>1.571</v>
      </c>
      <c r="E26" s="5">
        <f aca="true" t="shared" si="1" ref="E26:E35">D26/C26*100</f>
        <v>100</v>
      </c>
    </row>
    <row r="27" spans="2:5" ht="39">
      <c r="B27" s="45" t="s">
        <v>64</v>
      </c>
      <c r="C27" s="48">
        <v>1.571</v>
      </c>
      <c r="D27" s="48">
        <v>1.571</v>
      </c>
      <c r="E27" s="21">
        <f t="shared" si="1"/>
        <v>100</v>
      </c>
    </row>
    <row r="28" spans="2:5" ht="26.25">
      <c r="B28" s="43" t="s">
        <v>65</v>
      </c>
      <c r="C28" s="47">
        <f>C29</f>
        <v>86.55</v>
      </c>
      <c r="D28" s="47">
        <f>D29</f>
        <v>86.55</v>
      </c>
      <c r="E28" s="5">
        <f t="shared" si="1"/>
        <v>100</v>
      </c>
    </row>
    <row r="29" spans="2:5" ht="39">
      <c r="B29" s="45" t="s">
        <v>66</v>
      </c>
      <c r="C29" s="48">
        <v>86.55</v>
      </c>
      <c r="D29" s="48">
        <v>86.55</v>
      </c>
      <c r="E29" s="21">
        <f t="shared" si="1"/>
        <v>100</v>
      </c>
    </row>
    <row r="30" spans="2:5" ht="26.25">
      <c r="B30" s="43" t="s">
        <v>67</v>
      </c>
      <c r="C30" s="47">
        <f>C31+C32</f>
        <v>4310.779</v>
      </c>
      <c r="D30" s="47">
        <f>D31+D32</f>
        <v>4310.779</v>
      </c>
      <c r="E30" s="21">
        <f t="shared" si="1"/>
        <v>100</v>
      </c>
    </row>
    <row r="31" spans="2:5" ht="26.25">
      <c r="B31" s="45" t="s">
        <v>68</v>
      </c>
      <c r="C31" s="48">
        <v>0</v>
      </c>
      <c r="D31" s="48">
        <v>0</v>
      </c>
      <c r="E31" s="21">
        <v>0</v>
      </c>
    </row>
    <row r="32" spans="2:5" ht="26.25">
      <c r="B32" s="45" t="s">
        <v>69</v>
      </c>
      <c r="C32" s="48">
        <v>4310.779</v>
      </c>
      <c r="D32" s="48">
        <v>4310.779</v>
      </c>
      <c r="E32" s="21">
        <f t="shared" si="1"/>
        <v>100</v>
      </c>
    </row>
    <row r="33" spans="2:5" ht="39">
      <c r="B33" s="44" t="s">
        <v>70</v>
      </c>
      <c r="C33" s="47">
        <f>C34</f>
        <v>-213.317</v>
      </c>
      <c r="D33" s="47">
        <f>D34</f>
        <v>-213.317</v>
      </c>
      <c r="E33" s="5">
        <f t="shared" si="1"/>
        <v>100</v>
      </c>
    </row>
    <row r="34" spans="2:5" ht="39">
      <c r="B34" s="46" t="s">
        <v>71</v>
      </c>
      <c r="C34" s="48">
        <v>-213.317</v>
      </c>
      <c r="D34" s="48">
        <v>-213.317</v>
      </c>
      <c r="E34" s="21">
        <f t="shared" si="1"/>
        <v>100</v>
      </c>
    </row>
    <row r="35" spans="2:5" ht="12.75">
      <c r="B35" s="34" t="s">
        <v>21</v>
      </c>
      <c r="C35" s="47">
        <f>C25+C3</f>
        <v>7777.7403</v>
      </c>
      <c r="D35" s="47">
        <f>D25+D3</f>
        <v>7759.738300000001</v>
      </c>
      <c r="E35" s="5">
        <f t="shared" si="1"/>
        <v>99.76854459900134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Гл. бух</cp:lastModifiedBy>
  <cp:lastPrinted>2023-03-28T06:19:27Z</cp:lastPrinted>
  <dcterms:created xsi:type="dcterms:W3CDTF">2012-07-23T06:55:04Z</dcterms:created>
  <dcterms:modified xsi:type="dcterms:W3CDTF">2023-03-28T06:19:31Z</dcterms:modified>
  <cp:category/>
  <cp:version/>
  <cp:contentType/>
  <cp:contentStatus/>
</cp:coreProperties>
</file>