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68" yWindow="0" windowWidth="11784" windowHeight="9708" activeTab="0"/>
  </bookViews>
  <sheets>
    <sheet name="3." sheetId="1" r:id="rId1"/>
  </sheets>
  <definedNames/>
  <calcPr fullCalcOnLoad="1"/>
</workbook>
</file>

<file path=xl/sharedStrings.xml><?xml version="1.0" encoding="utf-8"?>
<sst xmlns="http://schemas.openxmlformats.org/spreadsheetml/2006/main" count="87" uniqueCount="80">
  <si>
    <t>Общегосударственные вопросы</t>
  </si>
  <si>
    <t>0 103</t>
  </si>
  <si>
    <t>0 111</t>
  </si>
  <si>
    <t>Резервный фонд</t>
  </si>
  <si>
    <t>Национальная оборона</t>
  </si>
  <si>
    <t>Мобилизационная и вневойсковая подготовка</t>
  </si>
  <si>
    <t>Национальная безопасность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</si>
  <si>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</si>
  <si>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</si>
  <si>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</si>
  <si>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</si>
  <si>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</si>
  <si>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</si>
  <si>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"Культура, кинематография"</t>
  </si>
  <si>
    <t>Культура</t>
  </si>
  <si>
    <t>0 400</t>
  </si>
  <si>
    <t xml:space="preserve">0 412 </t>
  </si>
  <si>
    <t>0 501</t>
  </si>
  <si>
    <t>Физическая культура и спорт</t>
  </si>
  <si>
    <t>Массовый спорт</t>
  </si>
  <si>
    <t>Социальная политика</t>
  </si>
  <si>
    <t>Межбюджетные трансферты</t>
  </si>
  <si>
    <t>Дотация на выравнивание бюджетной обеспеченности субъектов</t>
  </si>
  <si>
    <t>Российской Федерации и муниципальных образований</t>
  </si>
  <si>
    <t>Прочие межбюджетные трансферты</t>
  </si>
  <si>
    <t>0 107</t>
  </si>
  <si>
    <t>Безвозмездные перечисления бюджетам</t>
  </si>
  <si>
    <t>Перечисления другим бюджетам бюджетной системы РФ</t>
  </si>
  <si>
    <t xml:space="preserve">Доплаты к пенсиям государственных служащих субъектов </t>
  </si>
  <si>
    <t>Российской Федерации и муниципальных служащих</t>
  </si>
  <si>
    <t>(выборы)</t>
  </si>
  <si>
    <t xml:space="preserve">Выполнение функций органами местного самоуправления </t>
  </si>
  <si>
    <t xml:space="preserve">Функционирование законодательных (представительных) </t>
  </si>
  <si>
    <t>органов государственной власти местного самоуправления</t>
  </si>
  <si>
    <t>Код</t>
  </si>
  <si>
    <t xml:space="preserve">МО ГП "Северомуйское" </t>
  </si>
  <si>
    <t>Приложение № 3</t>
  </si>
  <si>
    <t>Профицит  бюджета</t>
  </si>
  <si>
    <t>Наименование</t>
  </si>
  <si>
    <t>% исполнения</t>
  </si>
  <si>
    <t>Функционирование законодательных (представительных) органов государственной власти местного самоуправления</t>
  </si>
  <si>
    <t>Другие общегосударственные вопросы (исковые требования)</t>
  </si>
  <si>
    <t>ВСЕГО:</t>
  </si>
  <si>
    <t>К решению  Совета депутатов</t>
  </si>
  <si>
    <t>Поддержка дорожного хозяйства</t>
  </si>
  <si>
    <t>Ведущий специалист по финансово-бюджетным вопросам</t>
  </si>
  <si>
    <t>(тыс. руб.)</t>
  </si>
  <si>
    <t xml:space="preserve">Функционирование местных администраций </t>
  </si>
  <si>
    <t>Предупреждение и ликвидация последствий ГО ЧС</t>
  </si>
  <si>
    <t xml:space="preserve">Функционирование высшего должностного лица муниципального образования  </t>
  </si>
  <si>
    <t>01 00</t>
  </si>
  <si>
    <t>01 02</t>
  </si>
  <si>
    <t>01 03</t>
  </si>
  <si>
    <t>01 04</t>
  </si>
  <si>
    <t>01 13</t>
  </si>
  <si>
    <t>02 00</t>
  </si>
  <si>
    <t>02 03</t>
  </si>
  <si>
    <t>03 00</t>
  </si>
  <si>
    <t>03 09</t>
  </si>
  <si>
    <t>04 00</t>
  </si>
  <si>
    <t>04 09</t>
  </si>
  <si>
    <t>04 12</t>
  </si>
  <si>
    <t>05 00</t>
  </si>
  <si>
    <t>05 01</t>
  </si>
  <si>
    <t>05 02</t>
  </si>
  <si>
    <t>05 03</t>
  </si>
  <si>
    <t>08 00</t>
  </si>
  <si>
    <t>08 01</t>
  </si>
  <si>
    <t>11 01</t>
  </si>
  <si>
    <t>10 03</t>
  </si>
  <si>
    <t>14 03</t>
  </si>
  <si>
    <t>Л.С. Чащина</t>
  </si>
  <si>
    <t>Вспомогательная деятельность в области государственного управления</t>
  </si>
  <si>
    <t>07 05</t>
  </si>
  <si>
    <t>Профессиональная подготовка, переподготовка и повышение квалификации</t>
  </si>
  <si>
    <t>"Об исполнении бюджета МО ГП   
"Северомуйское" за 1 кв. 2020 года"</t>
  </si>
  <si>
    <t>Исполнение расходов бюджета муниципального образования городского поселения "Северомуйское" за 1 квартал 2020 года.</t>
  </si>
  <si>
    <t>Утверждено        на  2020 г.</t>
  </si>
  <si>
    <t>Исполнено       за  1 кв. 2020 г.</t>
  </si>
  <si>
    <t>от 03.09.2020 г. 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</si>
</sst>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 ;\-#,##0.00\ 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33" borderId="0" xfId="0" applyFont="1" applyFill="1" applyAlignment="1">
      <alignment horizontal="left" vertical="top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2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4" fontId="2" fillId="33" borderId="0" xfId="0" applyNumberFormat="1" applyFont="1" applyFill="1" applyBorder="1" applyAlignment="1">
      <alignment horizontal="center" vertical="center"/>
    </xf>
    <xf numFmtId="166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171" fontId="3" fillId="33" borderId="10" xfId="0" applyNumberFormat="1" applyFont="1" applyFill="1" applyBorder="1" applyAlignment="1">
      <alignment horizontal="center" vertical="center"/>
    </xf>
    <xf numFmtId="171" fontId="2" fillId="33" borderId="10" xfId="0" applyNumberFormat="1" applyFont="1" applyFill="1" applyBorder="1" applyAlignment="1">
      <alignment horizontal="center" vertical="center"/>
    </xf>
    <xf numFmtId="171" fontId="2" fillId="33" borderId="12" xfId="0" applyNumberFormat="1" applyFont="1" applyFill="1" applyBorder="1" applyAlignment="1">
      <alignment horizontal="center" vertical="center"/>
    </xf>
    <xf numFmtId="171" fontId="2" fillId="33" borderId="11" xfId="0" applyNumberFormat="1" applyFont="1" applyFill="1" applyBorder="1" applyAlignment="1">
      <alignment horizontal="center" vertical="center"/>
    </xf>
    <xf numFmtId="171" fontId="2" fillId="33" borderId="17" xfId="0" applyNumberFormat="1" applyFont="1" applyFill="1" applyBorder="1" applyAlignment="1">
      <alignment horizontal="center" vertical="center"/>
    </xf>
    <xf numFmtId="171" fontId="3" fillId="33" borderId="12" xfId="0" applyNumberFormat="1" applyFont="1" applyFill="1" applyBorder="1" applyAlignment="1">
      <alignment horizontal="center" vertical="center"/>
    </xf>
    <xf numFmtId="171" fontId="3" fillId="33" borderId="11" xfId="0" applyNumberFormat="1" applyFont="1" applyFill="1" applyBorder="1" applyAlignment="1">
      <alignment horizontal="center" vertical="center"/>
    </xf>
    <xf numFmtId="171" fontId="3" fillId="33" borderId="17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wrapText="1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="110" zoomScaleNormal="110" zoomScalePageLayoutView="0" workbookViewId="0" topLeftCell="A1">
      <selection activeCell="C6" sqref="C6"/>
    </sheetView>
  </sheetViews>
  <sheetFormatPr defaultColWidth="9.125" defaultRowHeight="12.75"/>
  <cols>
    <col min="1" max="1" width="6.50390625" style="12" customWidth="1"/>
    <col min="2" max="2" width="48.125" style="6" customWidth="1"/>
    <col min="3" max="3" width="13.00390625" style="11" customWidth="1"/>
    <col min="4" max="4" width="12.125" style="11" customWidth="1"/>
    <col min="5" max="5" width="11.00390625" style="11" customWidth="1"/>
    <col min="6" max="16384" width="9.125" style="6" customWidth="1"/>
  </cols>
  <sheetData>
    <row r="1" spans="3:5" ht="12.75">
      <c r="C1" s="49" t="s">
        <v>36</v>
      </c>
      <c r="D1" s="49"/>
      <c r="E1" s="49"/>
    </row>
    <row r="2" spans="3:5" ht="12.75">
      <c r="C2" s="8" t="s">
        <v>43</v>
      </c>
      <c r="D2" s="8"/>
      <c r="E2" s="8"/>
    </row>
    <row r="3" spans="3:5" ht="12.75">
      <c r="C3" s="1" t="s">
        <v>35</v>
      </c>
      <c r="D3" s="8"/>
      <c r="E3" s="8"/>
    </row>
    <row r="4" spans="3:5" ht="24" customHeight="1">
      <c r="C4" s="51" t="s">
        <v>75</v>
      </c>
      <c r="D4" s="51"/>
      <c r="E4" s="51"/>
    </row>
    <row r="5" spans="3:5" ht="12.75">
      <c r="C5" s="8" t="s">
        <v>79</v>
      </c>
      <c r="D5" s="8"/>
      <c r="E5" s="8"/>
    </row>
    <row r="6" ht="9" customHeight="1"/>
    <row r="7" spans="1:5" ht="28.5" customHeight="1">
      <c r="A7" s="48" t="s">
        <v>76</v>
      </c>
      <c r="B7" s="48"/>
      <c r="C7" s="48"/>
      <c r="D7" s="48"/>
      <c r="E7" s="48"/>
    </row>
    <row r="8" spans="4:5" ht="9.75" customHeight="1">
      <c r="D8" s="6"/>
      <c r="E8" s="5" t="s">
        <v>46</v>
      </c>
    </row>
    <row r="9" spans="1:5" ht="30.75" customHeight="1">
      <c r="A9" s="13" t="s">
        <v>34</v>
      </c>
      <c r="B9" s="14" t="s">
        <v>38</v>
      </c>
      <c r="C9" s="7" t="s">
        <v>77</v>
      </c>
      <c r="D9" s="7" t="s">
        <v>78</v>
      </c>
      <c r="E9" s="7" t="s">
        <v>39</v>
      </c>
    </row>
    <row r="10" spans="1:5" ht="12.75">
      <c r="A10" s="15" t="s">
        <v>50</v>
      </c>
      <c r="B10" s="16" t="s">
        <v>0</v>
      </c>
      <c r="C10" s="39">
        <f>C11+C12+C13</f>
        <v>2723.1</v>
      </c>
      <c r="D10" s="39">
        <f>D11+D12+D13</f>
        <v>737.7248</v>
      </c>
      <c r="E10" s="2">
        <f aca="true" t="shared" si="0" ref="E10:E20">D10/C10*100</f>
        <v>27.09135911277588</v>
      </c>
    </row>
    <row r="11" spans="1:5" ht="26.25">
      <c r="A11" s="17" t="s">
        <v>51</v>
      </c>
      <c r="B11" s="18" t="s">
        <v>49</v>
      </c>
      <c r="C11" s="40">
        <v>1191.03</v>
      </c>
      <c r="D11" s="40">
        <v>281.4628</v>
      </c>
      <c r="E11" s="3">
        <f t="shared" si="0"/>
        <v>23.631881648657046</v>
      </c>
    </row>
    <row r="12" spans="1:5" ht="39">
      <c r="A12" s="13" t="s">
        <v>52</v>
      </c>
      <c r="B12" s="19" t="s">
        <v>40</v>
      </c>
      <c r="C12" s="41">
        <v>996.82</v>
      </c>
      <c r="D12" s="41">
        <v>324.9465</v>
      </c>
      <c r="E12" s="3">
        <f t="shared" si="0"/>
        <v>32.59831263417668</v>
      </c>
    </row>
    <row r="13" spans="1:5" ht="23.25" customHeight="1">
      <c r="A13" s="17" t="s">
        <v>53</v>
      </c>
      <c r="B13" s="20" t="s">
        <v>47</v>
      </c>
      <c r="C13" s="40">
        <v>535.25</v>
      </c>
      <c r="D13" s="40">
        <v>131.3155</v>
      </c>
      <c r="E13" s="3">
        <f t="shared" si="0"/>
        <v>24.533489023820643</v>
      </c>
    </row>
    <row r="14" spans="1:5" ht="12.75" hidden="1">
      <c r="A14" s="21"/>
      <c r="B14" s="22"/>
      <c r="C14" s="42"/>
      <c r="D14" s="42"/>
      <c r="E14" s="2" t="e">
        <f t="shared" si="0"/>
        <v>#DIV/0!</v>
      </c>
    </row>
    <row r="15" spans="1:5" ht="12.75" hidden="1">
      <c r="A15" s="13" t="s">
        <v>1</v>
      </c>
      <c r="B15" s="23" t="s">
        <v>32</v>
      </c>
      <c r="C15" s="41">
        <v>632.1</v>
      </c>
      <c r="D15" s="41">
        <v>632.1</v>
      </c>
      <c r="E15" s="2">
        <f t="shared" si="0"/>
        <v>100</v>
      </c>
    </row>
    <row r="16" spans="1:5" ht="12.75" hidden="1">
      <c r="A16" s="21"/>
      <c r="B16" s="22" t="s">
        <v>33</v>
      </c>
      <c r="C16" s="42"/>
      <c r="D16" s="42"/>
      <c r="E16" s="2" t="e">
        <f t="shared" si="0"/>
        <v>#DIV/0!</v>
      </c>
    </row>
    <row r="17" spans="1:5" ht="12.75" hidden="1">
      <c r="A17" s="13" t="s">
        <v>2</v>
      </c>
      <c r="B17" s="23" t="s">
        <v>3</v>
      </c>
      <c r="C17" s="41"/>
      <c r="D17" s="41"/>
      <c r="E17" s="2" t="e">
        <f t="shared" si="0"/>
        <v>#DIV/0!</v>
      </c>
    </row>
    <row r="18" spans="1:5" ht="12.75" hidden="1">
      <c r="A18" s="21"/>
      <c r="B18" s="24"/>
      <c r="C18" s="43"/>
      <c r="D18" s="43"/>
      <c r="E18" s="2" t="e">
        <f t="shared" si="0"/>
        <v>#DIV/0!</v>
      </c>
    </row>
    <row r="19" spans="1:5" ht="12.75" hidden="1">
      <c r="A19" s="25" t="s">
        <v>25</v>
      </c>
      <c r="B19" s="26" t="s">
        <v>31</v>
      </c>
      <c r="C19" s="44">
        <v>200</v>
      </c>
      <c r="D19" s="44">
        <v>200</v>
      </c>
      <c r="E19" s="2">
        <f t="shared" si="0"/>
        <v>100</v>
      </c>
    </row>
    <row r="20" spans="1:5" ht="12.75" hidden="1">
      <c r="A20" s="25"/>
      <c r="B20" s="27" t="s">
        <v>30</v>
      </c>
      <c r="C20" s="45"/>
      <c r="D20" s="45"/>
      <c r="E20" s="2" t="e">
        <f t="shared" si="0"/>
        <v>#DIV/0!</v>
      </c>
    </row>
    <row r="21" spans="1:5" ht="26.25">
      <c r="A21" s="28" t="s">
        <v>54</v>
      </c>
      <c r="B21" s="29" t="s">
        <v>72</v>
      </c>
      <c r="C21" s="45">
        <v>19635.845</v>
      </c>
      <c r="D21" s="45">
        <v>0</v>
      </c>
      <c r="E21" s="2">
        <f aca="true" t="shared" si="1" ref="E21:E26">D21/C21*100</f>
        <v>0</v>
      </c>
    </row>
    <row r="22" spans="1:5" ht="12.75" hidden="1">
      <c r="A22" s="21"/>
      <c r="B22" s="22"/>
      <c r="C22" s="42"/>
      <c r="D22" s="42"/>
      <c r="E22" s="2" t="e">
        <f t="shared" si="1"/>
        <v>#DIV/0!</v>
      </c>
    </row>
    <row r="23" spans="1:5" ht="26.25">
      <c r="A23" s="30" t="s">
        <v>54</v>
      </c>
      <c r="B23" s="31" t="s">
        <v>41</v>
      </c>
      <c r="C23" s="45">
        <v>6505.761</v>
      </c>
      <c r="D23" s="45">
        <v>1232.847</v>
      </c>
      <c r="E23" s="2">
        <f t="shared" si="1"/>
        <v>18.950081320232943</v>
      </c>
    </row>
    <row r="24" spans="1:5" ht="12.75">
      <c r="A24" s="28" t="s">
        <v>55</v>
      </c>
      <c r="B24" s="16" t="s">
        <v>4</v>
      </c>
      <c r="C24" s="39">
        <f>C25</f>
        <v>384.1</v>
      </c>
      <c r="D24" s="39">
        <f>D25</f>
        <v>85.65</v>
      </c>
      <c r="E24" s="2">
        <f t="shared" si="1"/>
        <v>22.298880499869824</v>
      </c>
    </row>
    <row r="25" spans="1:5" ht="12.75">
      <c r="A25" s="21" t="s">
        <v>56</v>
      </c>
      <c r="B25" s="32" t="s">
        <v>5</v>
      </c>
      <c r="C25" s="40">
        <v>384.1</v>
      </c>
      <c r="D25" s="40">
        <v>85.65</v>
      </c>
      <c r="E25" s="3">
        <f t="shared" si="1"/>
        <v>22.298880499869824</v>
      </c>
    </row>
    <row r="26" spans="1:5" ht="12.75">
      <c r="A26" s="28" t="s">
        <v>57</v>
      </c>
      <c r="B26" s="16" t="s">
        <v>6</v>
      </c>
      <c r="C26" s="39">
        <f>C27</f>
        <v>80</v>
      </c>
      <c r="D26" s="39">
        <f>D27</f>
        <v>0</v>
      </c>
      <c r="E26" s="2">
        <f t="shared" si="1"/>
        <v>0</v>
      </c>
    </row>
    <row r="27" spans="1:5" ht="12.75">
      <c r="A27" s="17" t="s">
        <v>58</v>
      </c>
      <c r="B27" s="32" t="s">
        <v>48</v>
      </c>
      <c r="C27" s="40">
        <v>80</v>
      </c>
      <c r="D27" s="40">
        <v>0</v>
      </c>
      <c r="E27" s="3">
        <f>D27/C27*100</f>
        <v>0</v>
      </c>
    </row>
    <row r="28" spans="1:5" ht="12.75" hidden="1">
      <c r="A28" s="28" t="s">
        <v>15</v>
      </c>
      <c r="B28" s="16" t="s">
        <v>7</v>
      </c>
      <c r="C28" s="40"/>
      <c r="D28" s="40"/>
      <c r="E28" s="2" t="e">
        <f>D28/C28*100</f>
        <v>#DIV/0!</v>
      </c>
    </row>
    <row r="29" spans="1:5" ht="12.75" hidden="1">
      <c r="A29" s="17" t="s">
        <v>16</v>
      </c>
      <c r="B29" s="32" t="s">
        <v>8</v>
      </c>
      <c r="C29" s="40"/>
      <c r="D29" s="40"/>
      <c r="E29" s="2" t="e">
        <f>D29/C29*100</f>
        <v>#DIV/0!</v>
      </c>
    </row>
    <row r="30" spans="1:5" ht="12.75">
      <c r="A30" s="28" t="s">
        <v>59</v>
      </c>
      <c r="B30" s="16" t="s">
        <v>7</v>
      </c>
      <c r="C30" s="39">
        <f>C31+C32</f>
        <v>1029.6599999999999</v>
      </c>
      <c r="D30" s="39">
        <f>D31+D32</f>
        <v>0</v>
      </c>
      <c r="E30" s="2">
        <v>0</v>
      </c>
    </row>
    <row r="31" spans="1:5" ht="12.75">
      <c r="A31" s="17" t="s">
        <v>60</v>
      </c>
      <c r="B31" s="32" t="s">
        <v>44</v>
      </c>
      <c r="C31" s="40">
        <v>1004.66</v>
      </c>
      <c r="D31" s="40">
        <v>0</v>
      </c>
      <c r="E31" s="3">
        <v>0</v>
      </c>
    </row>
    <row r="32" spans="1:5" ht="12.75">
      <c r="A32" s="17" t="s">
        <v>61</v>
      </c>
      <c r="B32" s="32" t="s">
        <v>8</v>
      </c>
      <c r="C32" s="40">
        <v>25</v>
      </c>
      <c r="D32" s="40">
        <v>0</v>
      </c>
      <c r="E32" s="3">
        <v>0</v>
      </c>
    </row>
    <row r="33" spans="1:5" ht="12.75">
      <c r="A33" s="28" t="s">
        <v>62</v>
      </c>
      <c r="B33" s="16" t="s">
        <v>9</v>
      </c>
      <c r="C33" s="39">
        <f>C35+C36+C37</f>
        <v>700</v>
      </c>
      <c r="D33" s="39">
        <f>D35+D36+D37</f>
        <v>248</v>
      </c>
      <c r="E33" s="2">
        <f aca="true" t="shared" si="2" ref="E33:E54">D33/C33*100</f>
        <v>35.42857142857142</v>
      </c>
    </row>
    <row r="34" spans="1:5" ht="12.75" hidden="1">
      <c r="A34" s="17" t="s">
        <v>17</v>
      </c>
      <c r="B34" s="32" t="s">
        <v>10</v>
      </c>
      <c r="C34" s="40">
        <v>519.6</v>
      </c>
      <c r="D34" s="40">
        <v>519.6</v>
      </c>
      <c r="E34" s="2">
        <f t="shared" si="2"/>
        <v>100</v>
      </c>
    </row>
    <row r="35" spans="1:5" ht="12.75">
      <c r="A35" s="17" t="s">
        <v>63</v>
      </c>
      <c r="B35" s="32" t="s">
        <v>10</v>
      </c>
      <c r="C35" s="40">
        <v>250</v>
      </c>
      <c r="D35" s="40">
        <v>60</v>
      </c>
      <c r="E35" s="3">
        <f t="shared" si="2"/>
        <v>24</v>
      </c>
    </row>
    <row r="36" spans="1:5" ht="12.75">
      <c r="A36" s="17" t="s">
        <v>64</v>
      </c>
      <c r="B36" s="32" t="s">
        <v>11</v>
      </c>
      <c r="C36" s="40">
        <v>150</v>
      </c>
      <c r="D36" s="40">
        <v>30</v>
      </c>
      <c r="E36" s="3">
        <f t="shared" si="2"/>
        <v>20</v>
      </c>
    </row>
    <row r="37" spans="1:5" ht="12.75">
      <c r="A37" s="17" t="s">
        <v>65</v>
      </c>
      <c r="B37" s="32" t="s">
        <v>12</v>
      </c>
      <c r="C37" s="40">
        <v>300</v>
      </c>
      <c r="D37" s="40">
        <v>158</v>
      </c>
      <c r="E37" s="3">
        <f t="shared" si="2"/>
        <v>52.666666666666664</v>
      </c>
    </row>
    <row r="38" spans="1:5" ht="26.25">
      <c r="A38" s="28" t="s">
        <v>73</v>
      </c>
      <c r="B38" s="47" t="s">
        <v>74</v>
      </c>
      <c r="C38" s="39">
        <v>3.8</v>
      </c>
      <c r="D38" s="39">
        <v>0</v>
      </c>
      <c r="E38" s="2">
        <f t="shared" si="2"/>
        <v>0</v>
      </c>
    </row>
    <row r="39" spans="1:5" ht="12.75">
      <c r="A39" s="28" t="s">
        <v>66</v>
      </c>
      <c r="B39" s="16" t="s">
        <v>13</v>
      </c>
      <c r="C39" s="39">
        <f>C40</f>
        <v>11563.255</v>
      </c>
      <c r="D39" s="39">
        <f>D40</f>
        <v>990.652</v>
      </c>
      <c r="E39" s="2">
        <f t="shared" si="2"/>
        <v>8.567241663355173</v>
      </c>
    </row>
    <row r="40" spans="1:5" ht="12.75">
      <c r="A40" s="17" t="s">
        <v>67</v>
      </c>
      <c r="B40" s="32" t="s">
        <v>14</v>
      </c>
      <c r="C40" s="42">
        <v>11563.255</v>
      </c>
      <c r="D40" s="42">
        <v>990.652</v>
      </c>
      <c r="E40" s="3">
        <f t="shared" si="2"/>
        <v>8.567241663355173</v>
      </c>
    </row>
    <row r="41" spans="1:5" ht="12.75" hidden="1">
      <c r="A41" s="33">
        <v>1000</v>
      </c>
      <c r="B41" s="26" t="s">
        <v>20</v>
      </c>
      <c r="C41" s="46"/>
      <c r="D41" s="46"/>
      <c r="E41" s="2" t="e">
        <f t="shared" si="2"/>
        <v>#DIV/0!</v>
      </c>
    </row>
    <row r="42" spans="1:5" ht="12.75" hidden="1">
      <c r="A42" s="14">
        <v>1001</v>
      </c>
      <c r="B42" s="23" t="s">
        <v>28</v>
      </c>
      <c r="C42" s="41"/>
      <c r="D42" s="41"/>
      <c r="E42" s="2" t="e">
        <f t="shared" si="2"/>
        <v>#DIV/0!</v>
      </c>
    </row>
    <row r="43" spans="1:5" ht="12.75" hidden="1">
      <c r="A43" s="34"/>
      <c r="B43" s="22" t="s">
        <v>29</v>
      </c>
      <c r="C43" s="42"/>
      <c r="D43" s="42"/>
      <c r="E43" s="2" t="e">
        <f t="shared" si="2"/>
        <v>#DIV/0!</v>
      </c>
    </row>
    <row r="44" spans="1:5" ht="12.75" hidden="1">
      <c r="A44" s="30">
        <v>1100</v>
      </c>
      <c r="B44" s="27" t="s">
        <v>18</v>
      </c>
      <c r="C44" s="45"/>
      <c r="D44" s="45"/>
      <c r="E44" s="2" t="e">
        <f t="shared" si="2"/>
        <v>#DIV/0!</v>
      </c>
    </row>
    <row r="45" spans="1:5" ht="12.75" hidden="1">
      <c r="A45" s="17">
        <v>1102</v>
      </c>
      <c r="B45" s="32" t="s">
        <v>19</v>
      </c>
      <c r="C45" s="40"/>
      <c r="D45" s="40"/>
      <c r="E45" s="2" t="e">
        <f t="shared" si="2"/>
        <v>#DIV/0!</v>
      </c>
    </row>
    <row r="46" spans="1:5" ht="0.75" customHeight="1" hidden="1">
      <c r="A46" s="33">
        <v>1400</v>
      </c>
      <c r="B46" s="26" t="s">
        <v>21</v>
      </c>
      <c r="C46" s="41"/>
      <c r="D46" s="41"/>
      <c r="E46" s="2" t="e">
        <f t="shared" si="2"/>
        <v>#DIV/0!</v>
      </c>
    </row>
    <row r="47" spans="1:5" ht="12.75" hidden="1">
      <c r="A47" s="14">
        <v>1401</v>
      </c>
      <c r="B47" s="23" t="s">
        <v>22</v>
      </c>
      <c r="C47" s="41"/>
      <c r="D47" s="41"/>
      <c r="E47" s="2" t="e">
        <f t="shared" si="2"/>
        <v>#DIV/0!</v>
      </c>
    </row>
    <row r="48" spans="1:5" ht="12.75" hidden="1">
      <c r="A48" s="34"/>
      <c r="B48" s="22" t="s">
        <v>23</v>
      </c>
      <c r="C48" s="42"/>
      <c r="D48" s="42"/>
      <c r="E48" s="2" t="e">
        <f t="shared" si="2"/>
        <v>#DIV/0!</v>
      </c>
    </row>
    <row r="49" spans="1:5" ht="12.75" hidden="1">
      <c r="A49" s="17">
        <v>1403</v>
      </c>
      <c r="B49" s="32" t="s">
        <v>24</v>
      </c>
      <c r="C49" s="40"/>
      <c r="D49" s="40"/>
      <c r="E49" s="2" t="e">
        <f t="shared" si="2"/>
        <v>#DIV/0!</v>
      </c>
    </row>
    <row r="50" spans="1:5" ht="12.75">
      <c r="A50" s="35" t="s">
        <v>68</v>
      </c>
      <c r="B50" s="16" t="s">
        <v>18</v>
      </c>
      <c r="C50" s="39">
        <v>4634.8</v>
      </c>
      <c r="D50" s="39">
        <v>0</v>
      </c>
      <c r="E50" s="2">
        <v>0</v>
      </c>
    </row>
    <row r="51" spans="1:5" ht="12.75">
      <c r="A51" s="35" t="s">
        <v>69</v>
      </c>
      <c r="B51" s="16" t="s">
        <v>20</v>
      </c>
      <c r="C51" s="39">
        <v>30</v>
      </c>
      <c r="D51" s="39">
        <v>3.669</v>
      </c>
      <c r="E51" s="2">
        <f t="shared" si="2"/>
        <v>12.23</v>
      </c>
    </row>
    <row r="52" spans="1:5" ht="12.75">
      <c r="A52" s="35" t="s">
        <v>70</v>
      </c>
      <c r="B52" s="16" t="s">
        <v>26</v>
      </c>
      <c r="C52" s="39">
        <f>C53</f>
        <v>0</v>
      </c>
      <c r="D52" s="39">
        <f>D53</f>
        <v>0</v>
      </c>
      <c r="E52" s="2">
        <v>0</v>
      </c>
    </row>
    <row r="53" spans="1:5" ht="12.75">
      <c r="A53" s="36" t="s">
        <v>70</v>
      </c>
      <c r="B53" s="32" t="s">
        <v>27</v>
      </c>
      <c r="C53" s="40">
        <v>0</v>
      </c>
      <c r="D53" s="40">
        <v>0</v>
      </c>
      <c r="E53" s="3">
        <v>0</v>
      </c>
    </row>
    <row r="54" spans="1:5" ht="12.75">
      <c r="A54" s="17"/>
      <c r="B54" s="16" t="s">
        <v>42</v>
      </c>
      <c r="C54" s="39">
        <f>C10+C21+C24+C26+C30+C33+C39+C51+C50+C52+C23+C38</f>
        <v>47290.321</v>
      </c>
      <c r="D54" s="39">
        <f>D10+D21+D24+D26+D30+D33+D39+D51+D50+D52+D23</f>
        <v>3298.5428</v>
      </c>
      <c r="E54" s="2">
        <f t="shared" si="2"/>
        <v>6.97509073791231</v>
      </c>
    </row>
    <row r="55" spans="1:5" ht="12.75">
      <c r="A55" s="17"/>
      <c r="B55" s="16" t="s">
        <v>37</v>
      </c>
      <c r="C55" s="42">
        <v>0</v>
      </c>
      <c r="D55" s="42">
        <v>0</v>
      </c>
      <c r="E55" s="4">
        <v>0</v>
      </c>
    </row>
    <row r="56" spans="1:5" ht="12.75">
      <c r="A56" s="37"/>
      <c r="B56" s="38"/>
      <c r="C56" s="9"/>
      <c r="D56" s="9"/>
      <c r="E56" s="10"/>
    </row>
    <row r="57" spans="1:5" ht="12.75">
      <c r="A57" s="37"/>
      <c r="B57" s="38"/>
      <c r="C57" s="9"/>
      <c r="D57" s="9"/>
      <c r="E57" s="10"/>
    </row>
    <row r="58" spans="2:5" ht="12.75">
      <c r="B58" s="6" t="s">
        <v>45</v>
      </c>
      <c r="D58" s="50" t="s">
        <v>71</v>
      </c>
      <c r="E58" s="50"/>
    </row>
  </sheetData>
  <sheetProtection/>
  <mergeCells count="4">
    <mergeCell ref="A7:E7"/>
    <mergeCell ref="C1:E1"/>
    <mergeCell ref="D58:E58"/>
    <mergeCell ref="C4:E4"/>
  </mergeCells>
  <printOptions/>
  <pageMargins left="0.7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Гл. бух</cp:lastModifiedBy>
  <cp:lastPrinted>2016-08-21T07:06:46Z</cp:lastPrinted>
  <dcterms:created xsi:type="dcterms:W3CDTF">2012-07-23T09:33:14Z</dcterms:created>
  <dcterms:modified xsi:type="dcterms:W3CDTF">2020-08-28T01:40:49Z</dcterms:modified>
  <cp:category/>
  <cp:version/>
  <cp:contentType/>
  <cp:contentStatus/>
</cp:coreProperties>
</file>