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236" windowWidth="11844" windowHeight="9588" firstSheet="1" activeTab="1"/>
  </bookViews>
  <sheets>
    <sheet name="9" sheetId="1" state="hidden" r:id="rId1"/>
    <sheet name="9," sheetId="2" r:id="rId2"/>
    <sheet name="9.1." sheetId="3" r:id="rId3"/>
  </sheets>
  <definedNames>
    <definedName name="_xlnm.Print_Area" localSheetId="0">'9'!#REF!</definedName>
  </definedNames>
  <calcPr fullCalcOnLoad="1"/>
</workbook>
</file>

<file path=xl/sharedStrings.xml><?xml version="1.0" encoding="utf-8"?>
<sst xmlns="http://schemas.openxmlformats.org/spreadsheetml/2006/main" count="1853" uniqueCount="303">
  <si>
    <t>МО сельское (городское) поселение «Наименование»</t>
  </si>
  <si>
    <t>«О бюджете муниципального образования  сельское (городское) поселение</t>
  </si>
  <si>
    <t>от __ ________ 20__ года №___</t>
  </si>
  <si>
    <t>КОД</t>
  </si>
  <si>
    <t>№ п/п</t>
  </si>
  <si>
    <t>(тыс. рублей)</t>
  </si>
  <si>
    <t>Плановый период</t>
  </si>
  <si>
    <t>Иные межбюджетные трансферты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</si>
  <si>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</si>
  <si>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</si>
  <si>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</si>
  <si>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</si>
  <si>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</si>
  <si>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Благоустройство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</si>
  <si>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</si>
  <si>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</si>
  <si>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</si>
  <si>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</si>
  <si>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 xml:space="preserve">Наименование </t>
  </si>
  <si>
    <t>ГРБС</t>
  </si>
  <si>
    <t>Раздел</t>
  </si>
  <si>
    <t>Подраздел</t>
  </si>
  <si>
    <t>Целевая статья</t>
  </si>
  <si>
    <t>Вид расхода</t>
  </si>
  <si>
    <t>Администрация сельского (городского) поселения "Наименование"</t>
  </si>
  <si>
    <t>01</t>
  </si>
  <si>
    <t>Функционирование высшего должностного лица субьекта Российской Федерации и органа местного самоуправления</t>
  </si>
  <si>
    <t>02</t>
  </si>
  <si>
    <t>04</t>
  </si>
  <si>
    <t>06</t>
  </si>
  <si>
    <t>13</t>
  </si>
  <si>
    <t xml:space="preserve">  НАЦИОНАЛЬНАЯ ОБОРОНА</t>
  </si>
  <si>
    <t>03</t>
  </si>
  <si>
    <t>09</t>
  </si>
  <si>
    <t>ЖИЛИЩНО - КОММУНАЛЬНОЕ ХОЗЯЙСТВО</t>
  </si>
  <si>
    <t>05</t>
  </si>
  <si>
    <t>08</t>
  </si>
  <si>
    <t>10</t>
  </si>
  <si>
    <t>11</t>
  </si>
  <si>
    <t>ВСЕГО РАСХОДОВ</t>
  </si>
  <si>
    <t>000</t>
  </si>
  <si>
    <t>КУЛЬТУРА, КИНЕМАТОГРАФИЯ</t>
  </si>
  <si>
    <t>к Решению Совета депутатов</t>
  </si>
  <si>
    <t>Обеспечение проведения выборов и референдумов</t>
  </si>
  <si>
    <t>Резервные фонды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</si>
  <si>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</si>
  <si>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</si>
  <si>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</si>
  <si>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</si>
  <si>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Дорожное хозяйство (дорожные фонды)</t>
  </si>
  <si>
    <t>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</si>
  <si>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</si>
  <si>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</si>
  <si>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культуры, кинематографии</t>
  </si>
  <si>
    <t>Физическая культура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</si>
  <si>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</si>
  <si>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</si>
  <si>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</si>
  <si>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121</t>
  </si>
  <si>
    <t>Закупка товаров, работ, услуг в сфере информационно-коммуникационных технологий</t>
  </si>
  <si>
    <t>Уплата налога на имущество организаций и земельного налога</t>
  </si>
  <si>
    <t>Уплата прочих налогов, сборов и иных платежей</t>
  </si>
  <si>
    <t>122</t>
  </si>
  <si>
    <t>242</t>
  </si>
  <si>
    <t>244</t>
  </si>
  <si>
    <t>851</t>
  </si>
  <si>
    <t>852</t>
  </si>
  <si>
    <t>07</t>
  </si>
  <si>
    <t>Проведение выборов и референдумов</t>
  </si>
  <si>
    <t>870</t>
  </si>
  <si>
    <t>830</t>
  </si>
  <si>
    <t>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</si>
  <si>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</si>
  <si>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Субсидии бюджетным учреждениям на иные цели</t>
  </si>
  <si>
    <t>612</t>
  </si>
  <si>
    <t>611</t>
  </si>
  <si>
    <t>Водное хозяйство</t>
  </si>
  <si>
    <t>Водохозяйственные мероприятия</t>
  </si>
  <si>
    <t>Другие вопросы в области жилищно-коммунального хозяйства</t>
  </si>
  <si>
    <t>621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</si>
  <si>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</si>
  <si>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540</t>
  </si>
  <si>
    <t>Процентные платежи по долговым обязательствам</t>
  </si>
  <si>
    <t xml:space="preserve">Процентные платежи по муниципальному долгу </t>
  </si>
  <si>
    <t>14</t>
  </si>
  <si>
    <t>Краткое наименование трансфертов</t>
  </si>
  <si>
    <t xml:space="preserve">000 </t>
  </si>
  <si>
    <t>Межбюджетные трансферты на осуществление части полномочий по формированию и исполнению бюджета поселения</t>
  </si>
  <si>
    <t>Исполнение судебных актов</t>
  </si>
  <si>
    <t xml:space="preserve">Предупреждение и ликвидация последствий чрезвычайных ситуаций и стихийных бедствий природного и техногенного характера
</t>
  </si>
  <si>
    <t>Уличное освещение</t>
  </si>
  <si>
    <t>Субсидии автономным учреждениям на иные цели</t>
  </si>
  <si>
    <t>622</t>
  </si>
  <si>
    <t>ОБСЛУЖИВАНИЕ ГОСУДАРСТВЕННОГО И МУНИЦИПАЛЬНОГО ДОЛГА</t>
  </si>
  <si>
    <t xml:space="preserve">Мероприятия в области использования, охраны
водных объектов и гидротехнических сооружений
</t>
  </si>
  <si>
    <t>Другие виды транспорта</t>
  </si>
  <si>
    <t>111</t>
  </si>
  <si>
    <t>112</t>
  </si>
  <si>
    <t>730</t>
  </si>
  <si>
    <t>Обслуживание муниципального долга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</si>
  <si>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</si>
  <si>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</si>
  <si>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>Условно утвержденные расходы</t>
  </si>
  <si>
    <t>«Наименование»  на 2014 год и на плановый период 2015 и 2015 годов»</t>
  </si>
  <si>
    <t>999 81 00</t>
  </si>
  <si>
    <t>999 81 01</t>
  </si>
  <si>
    <t>999 81 02</t>
  </si>
  <si>
    <t>999 40 00</t>
  </si>
  <si>
    <t>999 8102</t>
  </si>
  <si>
    <t>999 8600</t>
  </si>
  <si>
    <t>999 8601</t>
  </si>
  <si>
    <t>999 8602</t>
  </si>
  <si>
    <t>999 8603</t>
  </si>
  <si>
    <t>999 8290</t>
  </si>
  <si>
    <t>999 8230</t>
  </si>
  <si>
    <t>999 8700</t>
  </si>
  <si>
    <t>999 8800</t>
  </si>
  <si>
    <t>999 8801</t>
  </si>
  <si>
    <t>999 8229</t>
  </si>
  <si>
    <t>999 8311</t>
  </si>
  <si>
    <t>999 8312</t>
  </si>
  <si>
    <t>999 4200</t>
  </si>
  <si>
    <t>999 8501</t>
  </si>
  <si>
    <t>999 8260</t>
  </si>
  <si>
    <t>999 8270</t>
  </si>
  <si>
    <t>999 4000</t>
  </si>
  <si>
    <t>Руководство и управление в сфере установленных функций  органов местного самоуправления</t>
  </si>
  <si>
    <t>Расходы на обеспечение функционирования высшего должностного лица муниципального образования</t>
  </si>
  <si>
    <t xml:space="preserve">Расходы на обеспечение функций  органов местного самоуправления </t>
  </si>
  <si>
    <t>Расходы на проведение мероприятий для детей и молодежи</t>
  </si>
  <si>
    <t xml:space="preserve">Расходы на проведение мероприятий в области физической культуры и  спорта </t>
  </si>
  <si>
    <t>Расходы на реализацию мероприятий в области социальной политики</t>
  </si>
  <si>
    <t>Прочие мероприятия, связанные с выполнением обязательств органов местного самоуправления</t>
  </si>
  <si>
    <t>Расходы на обеспечение деятельности (оказание услуг) учреждений культуры (дома культуры, другие учреждения культуры)</t>
  </si>
  <si>
    <t>Расходы на обеспечение деятельности (оказание услуг) учреждений культуры (библиотеки)</t>
  </si>
  <si>
    <t>Доплаты к пенсиям  муниципальных служащих</t>
  </si>
  <si>
    <t>Резервный фонд финансирования непредвиденных расходов администрации</t>
  </si>
  <si>
    <t>Резервный фонд администрации по предупреждению чрезвычайных ситуаций</t>
  </si>
  <si>
    <t>Резервный фонд администрации по ликвидации чрезвычайных ситуаций и последствий стихийных бедствий</t>
  </si>
  <si>
    <t>Проведение выборов в представительные органы муниципального образования</t>
  </si>
  <si>
    <t>999 41 00</t>
  </si>
  <si>
    <t>Резервные фонды местной администраций</t>
  </si>
  <si>
    <t>Межбюджетные трансферты бюджетам муниципальных образований из бюджетов сельских поселении на осуществление части полномочии по решению вопросов местного значения в соответсвии с заключенными соглашениями</t>
  </si>
  <si>
    <t>Межбюджетные трансферты на осуществление части полномочий по вопросам в области культуры</t>
  </si>
  <si>
    <t>Проведение выборов главы муниципального образования</t>
  </si>
  <si>
    <t>Ведомственная структура расходов местного бюджета на 2015-2016 годы</t>
  </si>
  <si>
    <t>999 8802</t>
  </si>
  <si>
    <t>Обеспечение деятельности финансовых, налоговых и таможенных органов и органов финансового (финансово-бюджетного) надзора (при наличии финансового органа)</t>
  </si>
  <si>
    <t>Резервные средства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</si>
  <si>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</si>
  <si>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</si>
  <si>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999 5118</t>
  </si>
  <si>
    <t>999 8900</t>
  </si>
  <si>
    <t>999 8901</t>
  </si>
  <si>
    <t>Субсидии юридическим лицам (кроме некоммерческих организаций), индивидуальным предпринимателям, физическим лицам</t>
  </si>
  <si>
    <t>999 8220</t>
  </si>
  <si>
    <t xml:space="preserve">Содержание автомобильных дорог общего пользования местного значения 
</t>
  </si>
  <si>
    <t xml:space="preserve">Бюджетные инвестиции в объекты капитального строительства государственной (муниципальной) собственности
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</si>
  <si>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</si>
  <si>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</si>
  <si>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999 8291</t>
  </si>
  <si>
    <t>999 8250</t>
  </si>
  <si>
    <t>999 5144</t>
  </si>
  <si>
    <t>360</t>
  </si>
  <si>
    <t>999 8701</t>
  </si>
  <si>
    <t>Приложение 9</t>
  </si>
  <si>
    <t xml:space="preserve">Фонд оплаты труда государственных (муниципальных) органов и взносы по обязательному социальному страхованию
</t>
  </si>
  <si>
    <t xml:space="preserve">Иные выплаты персоналу государственных (муниципальных) органов, за исключением фонда оплаты труда
</t>
  </si>
  <si>
    <t>Прочая закупка товаров, работ и услуг для обеспечения
государственных (муниципальных) нужд</t>
  </si>
  <si>
    <t xml:space="preserve"> Фонд оплаты труда казенных учреждений и взносы
по обязательному социальному страхованию
</t>
  </si>
  <si>
    <t xml:space="preserve">Иные выплаты персоналу казенных учреждений,
за исключением фонда оплаты труда
</t>
  </si>
  <si>
    <t xml:space="preserve">Другие вопросы в области социальной политики
</t>
  </si>
  <si>
    <t>Иные выплаты населению</t>
  </si>
  <si>
    <t>Пособия, компенсации и иные социальные выплаты гражданам, кроме публичных нормативных обязательств</t>
  </si>
  <si>
    <t>321</t>
  </si>
  <si>
    <t>БИБЛИОТЕКИ</t>
  </si>
  <si>
    <t>940</t>
  </si>
  <si>
    <t>Подпрограмма 1. Уличное освещение</t>
  </si>
  <si>
    <t>Иные межбюджетные трансферты (бюджету муниципального образования "Муйский район" субсидии из бюджетов  поселений, входящих в состав муниципального образования "Муйский район" на решение вопросов межмуниципального характера, согласно нормативу)</t>
  </si>
  <si>
    <t>Коммунальное хозяйство</t>
  </si>
  <si>
    <t>Жилищное хозяйство</t>
  </si>
  <si>
    <t>ПРОГРАММНЫЕ РАСХОДЫ</t>
  </si>
  <si>
    <t>Программа №1 "Развитие культуры"</t>
  </si>
  <si>
    <t>Фонд оплаты труда казенных учреждений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</si>
  <si>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</si>
  <si>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Взносы по обязательному страхованию на выплаты по оплате труда работников и иные выплаты работникам казенных учреждений</t>
  </si>
  <si>
    <t>Прочая закупка товаров, работ и услуг для обеспечения государственных (муниципальных) нужд</t>
  </si>
  <si>
    <t xml:space="preserve">Уплата прочих налогов, сборов </t>
  </si>
  <si>
    <t>Подпрограмма № 2. Сохранение и развитие библиотечного развития</t>
  </si>
  <si>
    <t xml:space="preserve">Прочая закупка товаров, работ и услуг для обеспечения государственных (муниципальных) нужд </t>
  </si>
  <si>
    <t>01 1 01 83110</t>
  </si>
  <si>
    <t>01 2 02 83120</t>
  </si>
  <si>
    <t>119</t>
  </si>
  <si>
    <t>Социальное обеспечение населения</t>
  </si>
  <si>
    <t>Пособия, компенсации, меры социальной поддержки по публичным нормативным обязательствам</t>
  </si>
  <si>
    <t>99 9 12 73180</t>
  </si>
  <si>
    <t>НЕПРОГРАММНЫЕ РАСХОДЫ</t>
  </si>
  <si>
    <t xml:space="preserve">Администрация муниципального образования </t>
  </si>
  <si>
    <t>Функционирование высшего должностного лица субьекта Российской Федерации и муниципального образования</t>
  </si>
  <si>
    <t xml:space="preserve">Фонд оплаты труда государственных (муниципальных) органов 
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</si>
  <si>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</si>
  <si>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прочих налогов, сборов</t>
  </si>
  <si>
    <t>99 9 01 81010</t>
  </si>
  <si>
    <t>99 9 01 81020</t>
  </si>
  <si>
    <t>129</t>
  </si>
  <si>
    <t>Исполнение судебных актов РФ и мировых соглашений по возмещению вреда, приченного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</si>
  <si>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99 9 03 82900</t>
  </si>
  <si>
    <t>Исполнение обязательств по уплате взносов на капитальный ремонт в отношении помещений, которые находятся в муниципальной собственности</t>
  </si>
  <si>
    <t>Разработка схем водоснабжения, водоотведения и схем теплоснабжения</t>
  </si>
  <si>
    <t>99 9 09 82420</t>
  </si>
  <si>
    <t>99 9 10 82420</t>
  </si>
  <si>
    <t>02 1 01 82910</t>
  </si>
  <si>
    <t>99 9 13 82600</t>
  </si>
  <si>
    <t>99 9 14 63010</t>
  </si>
  <si>
    <t>Расходы на обеспечение текущей деятельности МКУ "Содружество"</t>
  </si>
  <si>
    <t>Прочая закупка товаров, работ и услуг для 
государственных  (муниципальных) нужд</t>
  </si>
  <si>
    <t xml:space="preserve">Расходы на предупреждение и ликвидацию последствий чрезвычайных ситуаций и стихийных бедствий природного и техногенного характера
</t>
  </si>
  <si>
    <t xml:space="preserve">Ремонт автомобильных дорог </t>
  </si>
  <si>
    <t>Безопасность дорожного движения</t>
  </si>
  <si>
    <t>Другие вопросы в области национальной экономики</t>
  </si>
  <si>
    <t>Внесение изменений в генеральный план землепользования и застройки территорий</t>
  </si>
  <si>
    <t>99 9 04 83590</t>
  </si>
  <si>
    <t>99 9 05 51180</t>
  </si>
  <si>
    <t>99 9 06 82300</t>
  </si>
  <si>
    <t>99 9 07 82420</t>
  </si>
  <si>
    <t>99 9 08 62030</t>
  </si>
  <si>
    <t>12</t>
  </si>
  <si>
    <t>Уборка ТБО на территории городского поселения</t>
  </si>
  <si>
    <t>99 9 02 81030</t>
  </si>
  <si>
    <t xml:space="preserve">           ВСЕГО РАСХОДОВ</t>
  </si>
  <si>
    <t>99 9 11 83590</t>
  </si>
  <si>
    <t xml:space="preserve">к Решению Совета депутатов МО ГП "Северомуйское" </t>
  </si>
  <si>
    <t xml:space="preserve"> «О бюджете муниципального образования городского поселения  </t>
  </si>
  <si>
    <t>Уплата иных платежей</t>
  </si>
  <si>
    <t>853</t>
  </si>
  <si>
    <t>Сумма на 2020 г.</t>
  </si>
  <si>
    <t>ПРОФЕССИОНАЛЬАЯ ПОДГОТОВКА, ПЕРПОДГОТОВКА И ПОВЫШЕНИЕ КВАЛФИКАЦИИ</t>
  </si>
  <si>
    <t>Условно-утверждаемые расходы</t>
  </si>
  <si>
    <t>999</t>
  </si>
  <si>
    <t>99</t>
  </si>
  <si>
    <t>Сумма на 2021 г.</t>
  </si>
  <si>
    <t>99 9 03 82910</t>
  </si>
  <si>
    <t>99 9 03 74160</t>
  </si>
  <si>
    <t>99 9 04 72А30</t>
  </si>
  <si>
    <t>99 9 15 72870</t>
  </si>
  <si>
    <t>01 0 00 00000</t>
  </si>
  <si>
    <t xml:space="preserve">Подпрограмма 1 «Сохранение и развитие МКУ "СКК" «Тоннельщик» </t>
  </si>
  <si>
    <t>01 1 00 00000</t>
  </si>
  <si>
    <t>Обеспечение деятельности казенных учреждений  (МКУ "СКК" "Тоннельщик")</t>
  </si>
  <si>
    <t>01 1 01 00000</t>
  </si>
  <si>
    <t>01 2 00 00000</t>
  </si>
  <si>
    <t>Обеспечение деятельности казенных учреждений  (Библиотека МКУ "СКК" "Тоннельщик")</t>
  </si>
  <si>
    <t>01 2 02 00000</t>
  </si>
  <si>
    <t>99 9 12 00000</t>
  </si>
  <si>
    <t>99 9 01 00000</t>
  </si>
  <si>
    <t>Исполнение судебных актов РФ и мировых соглашений по возмещению вреда</t>
  </si>
  <si>
    <t>99 9 03 00000</t>
  </si>
  <si>
    <t>02 1 00 00000</t>
  </si>
  <si>
    <t>99 9 15 00000</t>
  </si>
  <si>
    <t>99 9 00 00000</t>
  </si>
  <si>
    <t>МЕЖБЮДЖЕТНЫЕ ТРАНСФЕРТЫ ОБЩЕГО ХАРАКТЕРА БЮДЖЕТАМ БЮДЖЕТНОЙ СИСТЕМЫ РФ</t>
  </si>
  <si>
    <t>99 9 14 00000</t>
  </si>
  <si>
    <t>99 9 04 00000</t>
  </si>
  <si>
    <t>99 9 05 00000</t>
  </si>
  <si>
    <t>99 9 06 00000</t>
  </si>
  <si>
    <t>99 9 07 00000</t>
  </si>
  <si>
    <t>99 9 11 00000</t>
  </si>
  <si>
    <t>99 9 04 83700</t>
  </si>
  <si>
    <t xml:space="preserve">Наименование программы, подпрограммы, непрограммного мероприятия </t>
  </si>
  <si>
    <t>Взносы по обязательному социальному страхованию на выплаты по оплате труда работников и иные выплаты работникам казенных учреждений (Начисления на выплаты по оплате труда)</t>
  </si>
  <si>
    <t>01 1 01 S2160</t>
  </si>
  <si>
    <t>Фонд оплаты труда казенных учреждений (Заработная плата)</t>
  </si>
  <si>
    <t>01 1 01 S2340</t>
  </si>
  <si>
    <t>99 9 01 82980</t>
  </si>
  <si>
    <t>99 9 01 83110</t>
  </si>
  <si>
    <t>01 2 02 S2340</t>
  </si>
  <si>
    <t>01 2 02 S2160</t>
  </si>
  <si>
    <t>Прочая закупка товаров, работ и услуг для обеспечения государственных (муниципальных) нужд (Увеличение стоимости основных средств)</t>
  </si>
  <si>
    <t>01 2 02 L5190</t>
  </si>
  <si>
    <t>Программа №2 "Благоустройство"</t>
  </si>
  <si>
    <t>02 0 00 00000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</si>
  <si>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</si>
  <si>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99 9 02 00000</t>
  </si>
  <si>
    <t>Уплата прочих налогов, сборов (Прочие расходы)</t>
  </si>
  <si>
    <t>Уплата иных платежей (Прочие расходы)</t>
  </si>
  <si>
    <t>99 9 09 00000</t>
  </si>
  <si>
    <t>99 9 10 00000</t>
  </si>
  <si>
    <t>99 9 13 00000</t>
  </si>
  <si>
    <t>99 9 99 00000</t>
  </si>
  <si>
    <t>Подпрограмма 1 «Сохранение и развитие 
МКУ "СКК" "Тоннельщик"</t>
  </si>
  <si>
    <t>99 9 04 82900</t>
  </si>
  <si>
    <t>Расходы на предупреждение и ликвидацию последствий чрезвычайных ситуаций и стихийных бедствий природного и техногенного характера</t>
  </si>
  <si>
    <t>99 9 08 00000</t>
  </si>
  <si>
    <t>Массовый спорт</t>
  </si>
  <si>
    <t>99 9 15 74150</t>
  </si>
  <si>
    <t>Приложение 9.1</t>
  </si>
  <si>
    <t xml:space="preserve"> «Северомуйское»  на 2020 год и плановый период 2021 и 2022 годов" </t>
  </si>
  <si>
    <t>Ведомственная структура расходов  бюджета муниципального образования                                                                                                                                                                городского поселения "Северомуйское на 2020 год</t>
  </si>
  <si>
    <t>Ведомственная структура расходов  бюджета муниципального образования                                                                                                                                                                городского поселения "Северомуйское на 2021 и 2022 года</t>
  </si>
  <si>
    <t>Сумма на 2022 г.</t>
  </si>
  <si>
    <t>99 9 04 S2160</t>
  </si>
  <si>
    <t>от "18" апреля  2020 года №128</t>
  </si>
  <si>
    <t>от "18" апреля 2020 года №128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</si>
</sst>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00000"/>
    <numFmt numFmtId="187" formatCode="#,##0.0"/>
    <numFmt numFmtId="188" formatCode="#,##0.000"/>
    <numFmt numFmtId="189" formatCode="[$-FC19]d\ mmmm\ yyyy\ &quot;г.&quot;"/>
    <numFmt numFmtId="190" formatCode="#,##0.000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9"/>
      <color theme="1"/>
      <name val="Times New Roman"/>
      <family val="1"/>
    </font>
    <font>
      <b/>
      <i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60"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0" xfId="0" applyFont="1" applyAlignment="1">
      <alignment horizontal="right"/>
    </xf>
    <xf numFmtId="0" fontId="20" fillId="4" borderId="10" xfId="53" applyFont="1" applyFill="1" applyBorder="1" applyAlignment="1">
      <alignment horizontal="center" vertical="center" wrapText="1"/>
      <protection/>
    </xf>
    <xf numFmtId="49" fontId="27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5" fillId="4" borderId="10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4" borderId="10" xfId="53" applyFont="1" applyFill="1" applyBorder="1" applyAlignment="1">
      <alignment horizontal="center" vertical="center" wrapText="1"/>
      <protection/>
    </xf>
    <xf numFmtId="0" fontId="25" fillId="0" borderId="10" xfId="53" applyFont="1" applyFill="1" applyBorder="1" applyAlignment="1">
      <alignment horizontal="center" vertical="center" wrapText="1"/>
      <protection/>
    </xf>
    <xf numFmtId="49" fontId="22" fillId="4" borderId="10" xfId="0" applyNumberFormat="1" applyFont="1" applyFill="1" applyBorder="1" applyAlignment="1">
      <alignment horizontal="center" vertical="center" wrapText="1"/>
    </xf>
    <xf numFmtId="49" fontId="28" fillId="4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28" fillId="4" borderId="10" xfId="0" applyNumberFormat="1" applyFont="1" applyFill="1" applyBorder="1" applyAlignment="1">
      <alignment horizontal="center" vertical="center" wrapText="1"/>
    </xf>
    <xf numFmtId="0" fontId="28" fillId="4" borderId="10" xfId="53" applyFont="1" applyFill="1" applyBorder="1" applyAlignment="1">
      <alignment horizontal="center" vertical="center" wrapText="1"/>
      <protection/>
    </xf>
    <xf numFmtId="0" fontId="28" fillId="0" borderId="10" xfId="53" applyFont="1" applyFill="1" applyBorder="1" applyAlignment="1">
      <alignment horizontal="center" vertical="center" wrapText="1"/>
      <protection/>
    </xf>
    <xf numFmtId="49" fontId="28" fillId="4" borderId="10" xfId="53" applyNumberFormat="1" applyFont="1" applyFill="1" applyBorder="1" applyAlignment="1">
      <alignment horizontal="center" vertical="center" wrapText="1"/>
      <protection/>
    </xf>
    <xf numFmtId="49" fontId="23" fillId="4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4" borderId="10" xfId="0" applyNumberFormat="1" applyFont="1" applyFill="1" applyBorder="1" applyAlignment="1">
      <alignment horizontal="center" vertical="center" wrapText="1"/>
    </xf>
    <xf numFmtId="0" fontId="23" fillId="4" borderId="10" xfId="53" applyFont="1" applyFill="1" applyBorder="1" applyAlignment="1">
      <alignment horizontal="center" vertical="center" wrapText="1"/>
      <protection/>
    </xf>
    <xf numFmtId="49" fontId="29" fillId="4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29" fillId="4" borderId="10" xfId="0" applyNumberFormat="1" applyFont="1" applyFill="1" applyBorder="1" applyAlignment="1">
      <alignment horizontal="center" vertical="center" wrapText="1"/>
    </xf>
    <xf numFmtId="0" fontId="29" fillId="4" borderId="10" xfId="53" applyFont="1" applyFill="1" applyBorder="1" applyAlignment="1">
      <alignment horizontal="center" vertical="center" wrapText="1"/>
      <protection/>
    </xf>
    <xf numFmtId="0" fontId="29" fillId="0" borderId="10" xfId="53" applyFont="1" applyFill="1" applyBorder="1" applyAlignment="1">
      <alignment horizontal="center" vertical="center" wrapText="1"/>
      <protection/>
    </xf>
    <xf numFmtId="0" fontId="29" fillId="0" borderId="10" xfId="53" applyNumberFormat="1" applyFont="1" applyFill="1" applyBorder="1" applyAlignment="1">
      <alignment horizontal="center" vertical="center" wrapText="1"/>
      <protection/>
    </xf>
    <xf numFmtId="0" fontId="24" fillId="0" borderId="10" xfId="0" applyFont="1" applyFill="1" applyBorder="1" applyAlignment="1">
      <alignment horizontal="left" vertical="center" wrapText="1"/>
    </xf>
    <xf numFmtId="0" fontId="23" fillId="4" borderId="10" xfId="53" applyFont="1" applyFill="1" applyBorder="1" applyAlignment="1">
      <alignment horizontal="left" vertical="center" wrapText="1"/>
      <protection/>
    </xf>
    <xf numFmtId="0" fontId="24" fillId="0" borderId="10" xfId="53" applyFont="1" applyFill="1" applyBorder="1" applyAlignment="1">
      <alignment horizontal="left" vertical="center" wrapText="1"/>
      <protection/>
    </xf>
    <xf numFmtId="0" fontId="23" fillId="0" borderId="10" xfId="53" applyFont="1" applyFill="1" applyBorder="1" applyAlignment="1">
      <alignment horizontal="left" vertical="center" wrapText="1"/>
      <protection/>
    </xf>
    <xf numFmtId="0" fontId="23" fillId="4" borderId="10" xfId="0" applyNumberFormat="1" applyFont="1" applyFill="1" applyBorder="1" applyAlignment="1">
      <alignment horizontal="left" vertical="center" wrapText="1"/>
    </xf>
    <xf numFmtId="0" fontId="24" fillId="0" borderId="10" xfId="0" applyNumberFormat="1" applyFont="1" applyFill="1" applyBorder="1" applyAlignment="1">
      <alignment horizontal="left" vertical="center" wrapText="1"/>
    </xf>
    <xf numFmtId="0" fontId="23" fillId="0" borderId="10" xfId="0" applyNumberFormat="1" applyFont="1" applyFill="1" applyBorder="1" applyAlignment="1">
      <alignment horizontal="left" vertical="center" wrapText="1"/>
    </xf>
    <xf numFmtId="0" fontId="30" fillId="0" borderId="10" xfId="53" applyFont="1" applyFill="1" applyBorder="1" applyAlignment="1">
      <alignment horizontal="left" vertical="center" wrapText="1"/>
      <protection/>
    </xf>
    <xf numFmtId="49" fontId="24" fillId="0" borderId="10" xfId="0" applyNumberFormat="1" applyFont="1" applyFill="1" applyBorder="1" applyAlignment="1">
      <alignment horizontal="center" vertical="center" wrapText="1"/>
    </xf>
    <xf numFmtId="49" fontId="23" fillId="0" borderId="10" xfId="53" applyNumberFormat="1" applyFont="1" applyFill="1" applyBorder="1" applyAlignment="1">
      <alignment horizontal="center" vertical="center" wrapText="1"/>
      <protection/>
    </xf>
    <xf numFmtId="49" fontId="23" fillId="4" borderId="10" xfId="53" applyNumberFormat="1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 wrapText="1"/>
    </xf>
    <xf numFmtId="49" fontId="24" fillId="0" borderId="10" xfId="0" applyNumberFormat="1" applyFont="1" applyBorder="1" applyAlignment="1">
      <alignment horizontal="center" vertical="center"/>
    </xf>
    <xf numFmtId="185" fontId="27" fillId="24" borderId="10" xfId="0" applyNumberFormat="1" applyFont="1" applyFill="1" applyBorder="1" applyAlignment="1">
      <alignment horizontal="center" vertical="center" wrapText="1"/>
    </xf>
    <xf numFmtId="0" fontId="25" fillId="24" borderId="10" xfId="0" applyNumberFormat="1" applyFont="1" applyFill="1" applyBorder="1" applyAlignment="1">
      <alignment horizontal="center" vertical="center" wrapText="1"/>
    </xf>
    <xf numFmtId="0" fontId="25" fillId="24" borderId="10" xfId="53" applyFont="1" applyFill="1" applyBorder="1" applyAlignment="1">
      <alignment horizontal="center" vertical="center" wrapText="1"/>
      <protection/>
    </xf>
    <xf numFmtId="0" fontId="20" fillId="24" borderId="10" xfId="53" applyFont="1" applyFill="1" applyBorder="1" applyAlignment="1">
      <alignment horizontal="center" vertical="center" wrapText="1"/>
      <protection/>
    </xf>
    <xf numFmtId="0" fontId="23" fillId="24" borderId="10" xfId="0" applyFont="1" applyFill="1" applyBorder="1" applyAlignment="1">
      <alignment/>
    </xf>
    <xf numFmtId="0" fontId="23" fillId="0" borderId="10" xfId="0" applyFont="1" applyFill="1" applyBorder="1" applyAlignment="1">
      <alignment horizontal="left" wrapText="1"/>
    </xf>
    <xf numFmtId="0" fontId="23" fillId="25" borderId="0" xfId="0" applyFont="1" applyFill="1" applyAlignment="1">
      <alignment/>
    </xf>
    <xf numFmtId="0" fontId="23" fillId="25" borderId="0" xfId="0" applyFont="1" applyFill="1" applyAlignment="1">
      <alignment horizontal="center" vertical="center"/>
    </xf>
    <xf numFmtId="0" fontId="23" fillId="25" borderId="0" xfId="0" applyFont="1" applyFill="1" applyBorder="1" applyAlignment="1">
      <alignment horizontal="center" vertical="center"/>
    </xf>
    <xf numFmtId="0" fontId="20" fillId="25" borderId="0" xfId="0" applyFont="1" applyFill="1" applyAlignment="1">
      <alignment/>
    </xf>
    <xf numFmtId="0" fontId="23" fillId="25" borderId="0" xfId="0" applyFont="1" applyFill="1" applyBorder="1" applyAlignment="1">
      <alignment horizontal="left" vertical="center"/>
    </xf>
    <xf numFmtId="0" fontId="24" fillId="25" borderId="0" xfId="0" applyFont="1" applyFill="1" applyBorder="1" applyAlignment="1">
      <alignment/>
    </xf>
    <xf numFmtId="4" fontId="24" fillId="25" borderId="10" xfId="0" applyNumberFormat="1" applyFont="1" applyFill="1" applyBorder="1" applyAlignment="1">
      <alignment horizontal="center" vertical="center" wrapText="1"/>
    </xf>
    <xf numFmtId="49" fontId="23" fillId="25" borderId="10" xfId="0" applyNumberFormat="1" applyFont="1" applyFill="1" applyBorder="1" applyAlignment="1">
      <alignment horizontal="center" vertical="center" wrapText="1"/>
    </xf>
    <xf numFmtId="0" fontId="24" fillId="25" borderId="10" xfId="53" applyFont="1" applyFill="1" applyBorder="1" applyAlignment="1">
      <alignment horizontal="left" vertical="center" wrapText="1"/>
      <protection/>
    </xf>
    <xf numFmtId="0" fontId="23" fillId="25" borderId="0" xfId="0" applyFont="1" applyFill="1" applyAlignment="1">
      <alignment horizontal="right"/>
    </xf>
    <xf numFmtId="0" fontId="20" fillId="25" borderId="0" xfId="0" applyFont="1" applyFill="1" applyAlignment="1">
      <alignment horizontal="right"/>
    </xf>
    <xf numFmtId="49" fontId="24" fillId="0" borderId="11" xfId="0" applyNumberFormat="1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0" fontId="23" fillId="0" borderId="10" xfId="53" applyFont="1" applyFill="1" applyBorder="1" applyAlignment="1">
      <alignment horizontal="center" vertical="center" wrapText="1"/>
      <protection/>
    </xf>
    <xf numFmtId="4" fontId="24" fillId="0" borderId="10" xfId="53" applyNumberFormat="1" applyFont="1" applyFill="1" applyBorder="1" applyAlignment="1">
      <alignment horizontal="center" vertical="center" wrapText="1"/>
      <protection/>
    </xf>
    <xf numFmtId="4" fontId="23" fillId="0" borderId="10" xfId="0" applyNumberFormat="1" applyFont="1" applyFill="1" applyBorder="1" applyAlignment="1">
      <alignment horizontal="center" vertical="center" wrapText="1"/>
    </xf>
    <xf numFmtId="49" fontId="35" fillId="0" borderId="10" xfId="0" applyNumberFormat="1" applyFont="1" applyFill="1" applyBorder="1" applyAlignment="1">
      <alignment vertical="center" wrapText="1"/>
    </xf>
    <xf numFmtId="49" fontId="35" fillId="0" borderId="10" xfId="0" applyNumberFormat="1" applyFont="1" applyFill="1" applyBorder="1" applyAlignment="1">
      <alignment horizontal="center"/>
    </xf>
    <xf numFmtId="49" fontId="25" fillId="0" borderId="10" xfId="0" applyNumberFormat="1" applyFont="1" applyFill="1" applyBorder="1" applyAlignment="1">
      <alignment horizontal="center"/>
    </xf>
    <xf numFmtId="4" fontId="25" fillId="0" borderId="10" xfId="0" applyNumberFormat="1" applyFont="1" applyFill="1" applyBorder="1" applyAlignment="1">
      <alignment horizontal="center"/>
    </xf>
    <xf numFmtId="0" fontId="23" fillId="26" borderId="10" xfId="53" applyFont="1" applyFill="1" applyBorder="1" applyAlignment="1">
      <alignment horizontal="left" vertical="center" wrapText="1"/>
      <protection/>
    </xf>
    <xf numFmtId="49" fontId="23" fillId="26" borderId="10" xfId="0" applyNumberFormat="1" applyFont="1" applyFill="1" applyBorder="1" applyAlignment="1">
      <alignment horizontal="center" vertical="center" wrapText="1"/>
    </xf>
    <xf numFmtId="4" fontId="23" fillId="26" borderId="10" xfId="0" applyNumberFormat="1" applyFont="1" applyFill="1" applyBorder="1" applyAlignment="1">
      <alignment horizontal="center" vertical="center" wrapText="1"/>
    </xf>
    <xf numFmtId="49" fontId="35" fillId="26" borderId="10" xfId="0" applyNumberFormat="1" applyFont="1" applyFill="1" applyBorder="1" applyAlignment="1">
      <alignment horizontal="left" vertical="center" wrapText="1"/>
    </xf>
    <xf numFmtId="0" fontId="24" fillId="26" borderId="10" xfId="53" applyFont="1" applyFill="1" applyBorder="1" applyAlignment="1">
      <alignment horizontal="left" vertical="center" wrapText="1"/>
      <protection/>
    </xf>
    <xf numFmtId="4" fontId="24" fillId="26" borderId="10" xfId="0" applyNumberFormat="1" applyFont="1" applyFill="1" applyBorder="1" applyAlignment="1">
      <alignment horizontal="center" vertical="center" wrapText="1"/>
    </xf>
    <xf numFmtId="0" fontId="23" fillId="26" borderId="10" xfId="53" applyFont="1" applyFill="1" applyBorder="1" applyAlignment="1">
      <alignment horizontal="center" vertical="center" wrapText="1"/>
      <protection/>
    </xf>
    <xf numFmtId="4" fontId="24" fillId="26" borderId="10" xfId="53" applyNumberFormat="1" applyFont="1" applyFill="1" applyBorder="1" applyAlignment="1">
      <alignment horizontal="center" vertical="center" wrapText="1"/>
      <protection/>
    </xf>
    <xf numFmtId="49" fontId="23" fillId="26" borderId="10" xfId="53" applyNumberFormat="1" applyFont="1" applyFill="1" applyBorder="1" applyAlignment="1">
      <alignment horizontal="center" vertical="center" wrapText="1"/>
      <protection/>
    </xf>
    <xf numFmtId="0" fontId="23" fillId="26" borderId="10" xfId="0" applyFont="1" applyFill="1" applyBorder="1" applyAlignment="1">
      <alignment horizontal="left" vertical="center" wrapText="1"/>
    </xf>
    <xf numFmtId="49" fontId="36" fillId="26" borderId="10" xfId="0" applyNumberFormat="1" applyFont="1" applyFill="1" applyBorder="1" applyAlignment="1">
      <alignment horizontal="left" vertical="center" wrapText="1"/>
    </xf>
    <xf numFmtId="49" fontId="32" fillId="26" borderId="10" xfId="0" applyNumberFormat="1" applyFont="1" applyFill="1" applyBorder="1" applyAlignment="1">
      <alignment horizontal="center"/>
    </xf>
    <xf numFmtId="0" fontId="24" fillId="26" borderId="10" xfId="53" applyFont="1" applyFill="1" applyBorder="1" applyAlignment="1">
      <alignment horizontal="center" vertical="center" wrapText="1"/>
      <protection/>
    </xf>
    <xf numFmtId="4" fontId="24" fillId="0" borderId="10" xfId="0" applyNumberFormat="1" applyFont="1" applyFill="1" applyBorder="1" applyAlignment="1">
      <alignment horizontal="center" wrapText="1"/>
    </xf>
    <xf numFmtId="0" fontId="24" fillId="0" borderId="10" xfId="53" applyFont="1" applyFill="1" applyBorder="1" applyAlignment="1">
      <alignment horizontal="center" vertical="center" wrapText="1"/>
      <protection/>
    </xf>
    <xf numFmtId="0" fontId="23" fillId="0" borderId="13" xfId="0" applyFont="1" applyFill="1" applyBorder="1" applyAlignment="1">
      <alignment horizontal="center" vertical="top" wrapText="1"/>
    </xf>
    <xf numFmtId="0" fontId="20" fillId="25" borderId="0" xfId="0" applyFont="1" applyFill="1" applyAlignment="1">
      <alignment horizontal="right"/>
    </xf>
    <xf numFmtId="0" fontId="24" fillId="25" borderId="10" xfId="0" applyFont="1" applyFill="1" applyBorder="1" applyAlignment="1">
      <alignment horizontal="left" vertical="center" wrapText="1"/>
    </xf>
    <xf numFmtId="49" fontId="24" fillId="25" borderId="10" xfId="0" applyNumberFormat="1" applyFont="1" applyFill="1" applyBorder="1" applyAlignment="1">
      <alignment horizontal="center" vertical="center" wrapText="1"/>
    </xf>
    <xf numFmtId="49" fontId="24" fillId="25" borderId="12" xfId="0" applyNumberFormat="1" applyFont="1" applyFill="1" applyBorder="1" applyAlignment="1">
      <alignment horizontal="center" vertical="center" wrapText="1"/>
    </xf>
    <xf numFmtId="49" fontId="24" fillId="25" borderId="11" xfId="0" applyNumberFormat="1" applyFont="1" applyFill="1" applyBorder="1" applyAlignment="1">
      <alignment horizontal="center" vertical="center" wrapText="1"/>
    </xf>
    <xf numFmtId="0" fontId="23" fillId="25" borderId="10" xfId="53" applyFont="1" applyFill="1" applyBorder="1" applyAlignment="1">
      <alignment horizontal="left" vertical="center" wrapText="1"/>
      <protection/>
    </xf>
    <xf numFmtId="49" fontId="23" fillId="25" borderId="10" xfId="53" applyNumberFormat="1" applyFont="1" applyFill="1" applyBorder="1" applyAlignment="1">
      <alignment horizontal="center" vertical="center" wrapText="1"/>
      <protection/>
    </xf>
    <xf numFmtId="0" fontId="23" fillId="25" borderId="10" xfId="53" applyFont="1" applyFill="1" applyBorder="1" applyAlignment="1">
      <alignment horizontal="center" vertical="center" wrapText="1"/>
      <protection/>
    </xf>
    <xf numFmtId="4" fontId="24" fillId="25" borderId="10" xfId="53" applyNumberFormat="1" applyFont="1" applyFill="1" applyBorder="1" applyAlignment="1">
      <alignment horizontal="center" vertical="center" wrapText="1"/>
      <protection/>
    </xf>
    <xf numFmtId="4" fontId="23" fillId="25" borderId="10" xfId="0" applyNumberFormat="1" applyFont="1" applyFill="1" applyBorder="1" applyAlignment="1">
      <alignment horizontal="center" vertical="center" wrapText="1"/>
    </xf>
    <xf numFmtId="0" fontId="24" fillId="25" borderId="0" xfId="0" applyFont="1" applyFill="1" applyAlignment="1">
      <alignment wrapText="1"/>
    </xf>
    <xf numFmtId="49" fontId="23" fillId="25" borderId="10" xfId="0" applyNumberFormat="1" applyFont="1" applyFill="1" applyBorder="1" applyAlignment="1">
      <alignment vertical="center" wrapText="1"/>
    </xf>
    <xf numFmtId="49" fontId="35" fillId="25" borderId="10" xfId="0" applyNumberFormat="1" applyFont="1" applyFill="1" applyBorder="1" applyAlignment="1">
      <alignment vertical="center" wrapText="1"/>
    </xf>
    <xf numFmtId="49" fontId="35" fillId="25" borderId="10" xfId="0" applyNumberFormat="1" applyFont="1" applyFill="1" applyBorder="1" applyAlignment="1">
      <alignment horizontal="center"/>
    </xf>
    <xf numFmtId="49" fontId="25" fillId="25" borderId="10" xfId="0" applyNumberFormat="1" applyFont="1" applyFill="1" applyBorder="1" applyAlignment="1">
      <alignment horizontal="center"/>
    </xf>
    <xf numFmtId="4" fontId="25" fillId="25" borderId="10" xfId="0" applyNumberFormat="1" applyFont="1" applyFill="1" applyBorder="1" applyAlignment="1">
      <alignment horizontal="center"/>
    </xf>
    <xf numFmtId="49" fontId="35" fillId="25" borderId="10" xfId="0" applyNumberFormat="1" applyFont="1" applyFill="1" applyBorder="1" applyAlignment="1">
      <alignment horizontal="left" vertical="center" wrapText="1"/>
    </xf>
    <xf numFmtId="0" fontId="23" fillId="25" borderId="0" xfId="0" applyFont="1" applyFill="1" applyAlignment="1">
      <alignment vertical="center"/>
    </xf>
    <xf numFmtId="0" fontId="23" fillId="25" borderId="10" xfId="0" applyFont="1" applyFill="1" applyBorder="1" applyAlignment="1">
      <alignment/>
    </xf>
    <xf numFmtId="4" fontId="24" fillId="25" borderId="10" xfId="0" applyNumberFormat="1" applyFont="1" applyFill="1" applyBorder="1" applyAlignment="1">
      <alignment horizontal="center" vertical="center"/>
    </xf>
    <xf numFmtId="0" fontId="23" fillId="25" borderId="10" xfId="0" applyNumberFormat="1" applyFont="1" applyFill="1" applyBorder="1" applyAlignment="1">
      <alignment horizontal="left" vertical="center" wrapText="1"/>
    </xf>
    <xf numFmtId="0" fontId="23" fillId="25" borderId="10" xfId="0" applyNumberFormat="1" applyFont="1" applyFill="1" applyBorder="1" applyAlignment="1">
      <alignment horizontal="center" vertical="center" wrapText="1"/>
    </xf>
    <xf numFmtId="0" fontId="24" fillId="25" borderId="10" xfId="0" applyNumberFormat="1" applyFont="1" applyFill="1" applyBorder="1" applyAlignment="1">
      <alignment horizontal="left" vertical="center" wrapText="1"/>
    </xf>
    <xf numFmtId="4" fontId="23" fillId="25" borderId="10" xfId="53" applyNumberFormat="1" applyFont="1" applyFill="1" applyBorder="1" applyAlignment="1">
      <alignment horizontal="center" vertical="center" wrapText="1"/>
      <protection/>
    </xf>
    <xf numFmtId="49" fontId="31" fillId="25" borderId="10" xfId="0" applyNumberFormat="1" applyFont="1" applyFill="1" applyBorder="1" applyAlignment="1">
      <alignment horizontal="left" vertical="top" wrapText="1"/>
    </xf>
    <xf numFmtId="49" fontId="37" fillId="25" borderId="10" xfId="0" applyNumberFormat="1" applyFont="1" applyFill="1" applyBorder="1" applyAlignment="1">
      <alignment horizontal="center" vertical="center" wrapText="1"/>
    </xf>
    <xf numFmtId="49" fontId="38" fillId="25" borderId="10" xfId="0" applyNumberFormat="1" applyFont="1" applyFill="1" applyBorder="1" applyAlignment="1">
      <alignment vertical="top" wrapText="1"/>
    </xf>
    <xf numFmtId="49" fontId="37" fillId="25" borderId="10" xfId="0" applyNumberFormat="1" applyFont="1" applyFill="1" applyBorder="1" applyAlignment="1">
      <alignment vertical="top" wrapText="1"/>
    </xf>
    <xf numFmtId="0" fontId="23" fillId="25" borderId="10" xfId="0" applyFont="1" applyFill="1" applyBorder="1" applyAlignment="1">
      <alignment horizontal="left" vertical="center" wrapText="1"/>
    </xf>
    <xf numFmtId="0" fontId="24" fillId="25" borderId="10" xfId="53" applyFont="1" applyFill="1" applyBorder="1" applyAlignment="1">
      <alignment horizontal="center" vertical="center" wrapText="1"/>
      <protection/>
    </xf>
    <xf numFmtId="4" fontId="24" fillId="25" borderId="10" xfId="0" applyNumberFormat="1" applyFont="1" applyFill="1" applyBorder="1" applyAlignment="1">
      <alignment horizontal="center" wrapText="1"/>
    </xf>
    <xf numFmtId="49" fontId="24" fillId="25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24" fillId="0" borderId="14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center" wrapText="1"/>
    </xf>
    <xf numFmtId="185" fontId="24" fillId="0" borderId="10" xfId="0" applyNumberFormat="1" applyFont="1" applyFill="1" applyBorder="1" applyAlignment="1">
      <alignment horizontal="center" vertical="center" wrapText="1"/>
    </xf>
    <xf numFmtId="0" fontId="20" fillId="25" borderId="0" xfId="0" applyFont="1" applyFill="1" applyAlignment="1">
      <alignment horizontal="right"/>
    </xf>
    <xf numFmtId="0" fontId="22" fillId="25" borderId="0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top" wrapText="1"/>
    </xf>
    <xf numFmtId="0" fontId="23" fillId="0" borderId="17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0" fontId="24" fillId="0" borderId="14" xfId="0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vertical="center" wrapText="1"/>
    </xf>
    <xf numFmtId="49" fontId="24" fillId="0" borderId="16" xfId="0" applyNumberFormat="1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49" fontId="24" fillId="25" borderId="16" xfId="0" applyNumberFormat="1" applyFont="1" applyFill="1" applyBorder="1" applyAlignment="1">
      <alignment horizontal="center" vertical="center" wrapText="1"/>
    </xf>
    <xf numFmtId="49" fontId="24" fillId="25" borderId="12" xfId="0" applyNumberFormat="1" applyFont="1" applyFill="1" applyBorder="1" applyAlignment="1">
      <alignment horizontal="center" vertical="center" wrapText="1"/>
    </xf>
    <xf numFmtId="0" fontId="23" fillId="25" borderId="16" xfId="0" applyFont="1" applyFill="1" applyBorder="1" applyAlignment="1">
      <alignment horizontal="center" vertical="top" wrapText="1"/>
    </xf>
    <xf numFmtId="0" fontId="23" fillId="25" borderId="17" xfId="0" applyFont="1" applyFill="1" applyBorder="1" applyAlignment="1">
      <alignment horizontal="center" vertical="top" wrapText="1"/>
    </xf>
    <xf numFmtId="0" fontId="23" fillId="25" borderId="12" xfId="0" applyFont="1" applyFill="1" applyBorder="1" applyAlignment="1">
      <alignment horizontal="center" vertical="top" wrapText="1"/>
    </xf>
    <xf numFmtId="185" fontId="24" fillId="25" borderId="10" xfId="0" applyNumberFormat="1" applyFont="1" applyFill="1" applyBorder="1" applyAlignment="1">
      <alignment horizontal="center" vertical="center" wrapText="1"/>
    </xf>
    <xf numFmtId="0" fontId="23" fillId="25" borderId="19" xfId="0" applyFont="1" applyFill="1" applyBorder="1" applyAlignment="1">
      <alignment horizontal="right"/>
    </xf>
    <xf numFmtId="0" fontId="24" fillId="25" borderId="14" xfId="0" applyFont="1" applyFill="1" applyBorder="1" applyAlignment="1">
      <alignment horizontal="left" vertical="center" wrapText="1"/>
    </xf>
    <xf numFmtId="0" fontId="24" fillId="25" borderId="18" xfId="0" applyFont="1" applyFill="1" applyBorder="1" applyAlignment="1">
      <alignment horizontal="left" vertical="center" wrapText="1"/>
    </xf>
    <xf numFmtId="0" fontId="24" fillId="25" borderId="11" xfId="0" applyFont="1" applyFill="1" applyBorder="1" applyAlignment="1">
      <alignment horizontal="left" vertical="center" wrapText="1"/>
    </xf>
    <xf numFmtId="49" fontId="24" fillId="25" borderId="10" xfId="0" applyNumberFormat="1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 wrapText="1"/>
    </xf>
    <xf numFmtId="49" fontId="24" fillId="25" borderId="11" xfId="0" applyNumberFormat="1" applyFont="1" applyFill="1" applyBorder="1" applyAlignment="1">
      <alignment horizontal="center" vertical="center" wrapText="1"/>
    </xf>
    <xf numFmtId="0" fontId="23" fillId="25" borderId="19" xfId="0" applyFont="1" applyFill="1" applyBorder="1" applyAlignment="1">
      <alignment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ункциональная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1"/>
  <sheetViews>
    <sheetView zoomScaleSheetLayoutView="130" workbookViewId="0" topLeftCell="A1">
      <selection activeCell="L9" sqref="L9"/>
    </sheetView>
  </sheetViews>
  <sheetFormatPr defaultColWidth="9.125" defaultRowHeight="12.75"/>
  <cols>
    <col min="1" max="1" width="5.00390625" style="2" customWidth="1"/>
    <col min="2" max="2" width="44.50390625" style="2" customWidth="1"/>
    <col min="3" max="3" width="11.375" style="2" customWidth="1"/>
    <col min="4" max="4" width="7.375" style="2" customWidth="1"/>
    <col min="5" max="5" width="6.50390625" style="2" customWidth="1"/>
    <col min="6" max="6" width="13.00390625" style="2" customWidth="1"/>
    <col min="7" max="7" width="9.50390625" style="2" customWidth="1"/>
    <col min="8" max="16384" width="9.125" style="2" customWidth="1"/>
  </cols>
  <sheetData>
    <row r="1" ht="12.75" customHeight="1">
      <c r="I1" s="1" t="s">
        <v>165</v>
      </c>
    </row>
    <row r="2" ht="13.5">
      <c r="I2" s="1" t="s">
        <v>42</v>
      </c>
    </row>
    <row r="3" ht="12.75" customHeight="1">
      <c r="I3" s="1" t="s">
        <v>0</v>
      </c>
    </row>
    <row r="4" spans="2:9" ht="13.5">
      <c r="B4" s="3"/>
      <c r="I4" s="1" t="s">
        <v>1</v>
      </c>
    </row>
    <row r="5" spans="2:9" ht="12.75" customHeight="1">
      <c r="B5" s="4"/>
      <c r="I5" s="1" t="s">
        <v>103</v>
      </c>
    </row>
    <row r="6" spans="2:9" ht="13.5">
      <c r="B6" s="5"/>
      <c r="G6" s="3"/>
      <c r="I6" s="1" t="s">
        <v>2</v>
      </c>
    </row>
    <row r="7" spans="2:7" ht="13.5">
      <c r="B7" s="5"/>
      <c r="C7" s="1"/>
      <c r="G7" s="3"/>
    </row>
    <row r="8" spans="1:8" ht="12.75" customHeight="1">
      <c r="A8" s="131" t="s">
        <v>145</v>
      </c>
      <c r="B8" s="131"/>
      <c r="C8" s="131"/>
      <c r="D8" s="131"/>
      <c r="E8" s="131"/>
      <c r="F8" s="131"/>
      <c r="G8" s="131"/>
      <c r="H8" s="131"/>
    </row>
    <row r="9" spans="1:8" ht="29.25" customHeight="1">
      <c r="A9" s="131"/>
      <c r="B9" s="131"/>
      <c r="C9" s="131"/>
      <c r="D9" s="131"/>
      <c r="E9" s="131"/>
      <c r="F9" s="131"/>
      <c r="G9" s="131"/>
      <c r="H9" s="131"/>
    </row>
    <row r="10" spans="2:9" ht="12.75" customHeight="1">
      <c r="B10" s="6"/>
      <c r="C10" s="7"/>
      <c r="I10" s="9" t="s">
        <v>5</v>
      </c>
    </row>
    <row r="11" spans="1:9" ht="21" customHeight="1">
      <c r="A11" s="133" t="s">
        <v>4</v>
      </c>
      <c r="B11" s="133" t="s">
        <v>18</v>
      </c>
      <c r="C11" s="124" t="s">
        <v>19</v>
      </c>
      <c r="D11" s="124" t="s">
        <v>20</v>
      </c>
      <c r="E11" s="124" t="s">
        <v>21</v>
      </c>
      <c r="F11" s="124" t="s">
        <v>22</v>
      </c>
      <c r="G11" s="124" t="s">
        <v>23</v>
      </c>
      <c r="H11" s="134" t="s">
        <v>6</v>
      </c>
      <c r="I11" s="134"/>
    </row>
    <row r="12" spans="1:9" ht="32.25" customHeight="1">
      <c r="A12" s="133"/>
      <c r="B12" s="133"/>
      <c r="C12" s="124"/>
      <c r="D12" s="124"/>
      <c r="E12" s="124"/>
      <c r="F12" s="124"/>
      <c r="G12" s="124"/>
      <c r="H12" s="43">
        <v>2015</v>
      </c>
      <c r="I12" s="48">
        <v>2016</v>
      </c>
    </row>
    <row r="13" spans="1:9" ht="24.75" customHeight="1">
      <c r="A13" s="132">
        <v>1</v>
      </c>
      <c r="B13" s="35" t="s">
        <v>24</v>
      </c>
      <c r="C13" s="12" t="s">
        <v>3</v>
      </c>
      <c r="D13" s="11"/>
      <c r="E13" s="11"/>
      <c r="F13" s="11"/>
      <c r="G13" s="12"/>
      <c r="H13" s="49"/>
      <c r="I13" s="8"/>
    </row>
    <row r="14" spans="1:9" ht="24.75" customHeight="1">
      <c r="A14" s="132"/>
      <c r="B14" s="36" t="s">
        <v>8</v>
      </c>
      <c r="C14" s="13" t="s">
        <v>3</v>
      </c>
      <c r="D14" s="17" t="s">
        <v>25</v>
      </c>
      <c r="E14" s="18"/>
      <c r="F14" s="25"/>
      <c r="G14" s="29"/>
      <c r="H14" s="49"/>
      <c r="I14" s="8"/>
    </row>
    <row r="15" spans="1:9" ht="39" customHeight="1">
      <c r="A15" s="132"/>
      <c r="B15" s="37" t="s">
        <v>26</v>
      </c>
      <c r="C15" s="12" t="s">
        <v>3</v>
      </c>
      <c r="D15" s="19" t="s">
        <v>25</v>
      </c>
      <c r="E15" s="19" t="s">
        <v>27</v>
      </c>
      <c r="F15" s="26"/>
      <c r="G15" s="30"/>
      <c r="H15" s="49"/>
      <c r="I15" s="8"/>
    </row>
    <row r="16" spans="1:9" ht="26.25">
      <c r="A16" s="132"/>
      <c r="B16" s="38" t="s">
        <v>126</v>
      </c>
      <c r="C16" s="12" t="s">
        <v>3</v>
      </c>
      <c r="D16" s="20" t="s">
        <v>25</v>
      </c>
      <c r="E16" s="20" t="s">
        <v>27</v>
      </c>
      <c r="F16" s="26" t="s">
        <v>104</v>
      </c>
      <c r="G16" s="30"/>
      <c r="H16" s="49"/>
      <c r="I16" s="8"/>
    </row>
    <row r="17" spans="1:9" ht="31.5" customHeight="1">
      <c r="A17" s="132"/>
      <c r="B17" s="38" t="s">
        <v>127</v>
      </c>
      <c r="C17" s="12" t="s">
        <v>3</v>
      </c>
      <c r="D17" s="20" t="s">
        <v>25</v>
      </c>
      <c r="E17" s="20" t="s">
        <v>27</v>
      </c>
      <c r="F17" s="26" t="s">
        <v>105</v>
      </c>
      <c r="G17" s="30"/>
      <c r="H17" s="49"/>
      <c r="I17" s="8"/>
    </row>
    <row r="18" spans="1:9" ht="18.75" customHeight="1">
      <c r="A18" s="132"/>
      <c r="B18" s="38" t="s">
        <v>166</v>
      </c>
      <c r="C18" s="12" t="s">
        <v>3</v>
      </c>
      <c r="D18" s="20" t="s">
        <v>25</v>
      </c>
      <c r="E18" s="20" t="s">
        <v>27</v>
      </c>
      <c r="F18" s="26" t="s">
        <v>105</v>
      </c>
      <c r="G18" s="30" t="s">
        <v>58</v>
      </c>
      <c r="H18" s="49"/>
      <c r="I18" s="8"/>
    </row>
    <row r="19" spans="1:9" ht="52.5">
      <c r="A19" s="132"/>
      <c r="B19" s="37" t="s">
        <v>9</v>
      </c>
      <c r="C19" s="12" t="s">
        <v>3</v>
      </c>
      <c r="D19" s="20" t="s">
        <v>25</v>
      </c>
      <c r="E19" s="20" t="s">
        <v>28</v>
      </c>
      <c r="F19" s="26"/>
      <c r="G19" s="30"/>
      <c r="H19" s="49"/>
      <c r="I19" s="8"/>
    </row>
    <row r="20" spans="1:9" ht="26.25">
      <c r="A20" s="132"/>
      <c r="B20" s="38" t="s">
        <v>126</v>
      </c>
      <c r="C20" s="12" t="s">
        <v>3</v>
      </c>
      <c r="D20" s="20" t="s">
        <v>25</v>
      </c>
      <c r="E20" s="20" t="s">
        <v>28</v>
      </c>
      <c r="F20" s="26" t="s">
        <v>104</v>
      </c>
      <c r="G20" s="30"/>
      <c r="H20" s="49"/>
      <c r="I20" s="8"/>
    </row>
    <row r="21" spans="1:9" ht="26.25">
      <c r="A21" s="132"/>
      <c r="B21" s="38" t="s">
        <v>128</v>
      </c>
      <c r="C21" s="12" t="s">
        <v>3</v>
      </c>
      <c r="D21" s="20" t="s">
        <v>25</v>
      </c>
      <c r="E21" s="20" t="s">
        <v>28</v>
      </c>
      <c r="F21" s="26" t="s">
        <v>106</v>
      </c>
      <c r="G21" s="30"/>
      <c r="H21" s="49"/>
      <c r="I21" s="8"/>
    </row>
    <row r="22" spans="1:9" ht="52.5">
      <c r="A22" s="132"/>
      <c r="B22" s="38" t="s">
        <v>166</v>
      </c>
      <c r="C22" s="12" t="s">
        <v>3</v>
      </c>
      <c r="D22" s="20" t="s">
        <v>25</v>
      </c>
      <c r="E22" s="20" t="s">
        <v>28</v>
      </c>
      <c r="F22" s="26" t="s">
        <v>106</v>
      </c>
      <c r="G22" s="30" t="s">
        <v>58</v>
      </c>
      <c r="H22" s="49"/>
      <c r="I22" s="8"/>
    </row>
    <row r="23" spans="1:9" ht="52.5">
      <c r="A23" s="132"/>
      <c r="B23" s="38" t="s">
        <v>167</v>
      </c>
      <c r="C23" s="12" t="s">
        <v>3</v>
      </c>
      <c r="D23" s="20" t="s">
        <v>25</v>
      </c>
      <c r="E23" s="20" t="s">
        <v>28</v>
      </c>
      <c r="F23" s="26" t="s">
        <v>106</v>
      </c>
      <c r="G23" s="30" t="s">
        <v>62</v>
      </c>
      <c r="H23" s="49"/>
      <c r="I23" s="8"/>
    </row>
    <row r="24" spans="1:9" ht="26.25">
      <c r="A24" s="132"/>
      <c r="B24" s="38" t="s">
        <v>59</v>
      </c>
      <c r="C24" s="12" t="s">
        <v>3</v>
      </c>
      <c r="D24" s="20" t="s">
        <v>25</v>
      </c>
      <c r="E24" s="20" t="s">
        <v>28</v>
      </c>
      <c r="F24" s="26" t="s">
        <v>106</v>
      </c>
      <c r="G24" s="30" t="s">
        <v>63</v>
      </c>
      <c r="H24" s="49"/>
      <c r="I24" s="8"/>
    </row>
    <row r="25" spans="1:9" ht="39">
      <c r="A25" s="132"/>
      <c r="B25" s="38" t="s">
        <v>168</v>
      </c>
      <c r="C25" s="12" t="s">
        <v>3</v>
      </c>
      <c r="D25" s="20" t="s">
        <v>25</v>
      </c>
      <c r="E25" s="20" t="s">
        <v>28</v>
      </c>
      <c r="F25" s="26" t="s">
        <v>106</v>
      </c>
      <c r="G25" s="30" t="s">
        <v>64</v>
      </c>
      <c r="H25" s="49"/>
      <c r="I25" s="8"/>
    </row>
    <row r="26" spans="1:9" ht="26.25">
      <c r="A26" s="132"/>
      <c r="B26" s="38" t="s">
        <v>60</v>
      </c>
      <c r="C26" s="12" t="s">
        <v>3</v>
      </c>
      <c r="D26" s="20" t="s">
        <v>25</v>
      </c>
      <c r="E26" s="20" t="s">
        <v>28</v>
      </c>
      <c r="F26" s="26" t="s">
        <v>106</v>
      </c>
      <c r="G26" s="30" t="s">
        <v>65</v>
      </c>
      <c r="H26" s="49"/>
      <c r="I26" s="8"/>
    </row>
    <row r="27" spans="1:9" ht="15">
      <c r="A27" s="132"/>
      <c r="B27" s="38" t="s">
        <v>61</v>
      </c>
      <c r="C27" s="12" t="s">
        <v>3</v>
      </c>
      <c r="D27" s="20" t="s">
        <v>25</v>
      </c>
      <c r="E27" s="20" t="s">
        <v>28</v>
      </c>
      <c r="F27" s="26" t="s">
        <v>106</v>
      </c>
      <c r="G27" s="30" t="s">
        <v>66</v>
      </c>
      <c r="H27" s="49"/>
      <c r="I27" s="8"/>
    </row>
    <row r="28" spans="1:9" ht="66">
      <c r="A28" s="132"/>
      <c r="B28" s="38" t="s">
        <v>142</v>
      </c>
      <c r="C28" s="12" t="s">
        <v>3</v>
      </c>
      <c r="D28" s="20" t="s">
        <v>25</v>
      </c>
      <c r="E28" s="20" t="s">
        <v>28</v>
      </c>
      <c r="F28" s="26" t="s">
        <v>107</v>
      </c>
      <c r="G28" s="30" t="s">
        <v>86</v>
      </c>
      <c r="H28" s="49"/>
      <c r="I28" s="8"/>
    </row>
    <row r="29" spans="1:9" ht="39">
      <c r="A29" s="132"/>
      <c r="B29" s="46" t="s">
        <v>87</v>
      </c>
      <c r="C29" s="12" t="s">
        <v>3</v>
      </c>
      <c r="D29" s="20" t="s">
        <v>25</v>
      </c>
      <c r="E29" s="20" t="s">
        <v>28</v>
      </c>
      <c r="F29" s="26" t="s">
        <v>140</v>
      </c>
      <c r="G29" s="30" t="s">
        <v>40</v>
      </c>
      <c r="H29" s="49"/>
      <c r="I29" s="8"/>
    </row>
    <row r="30" spans="1:9" ht="15">
      <c r="A30" s="132"/>
      <c r="B30" s="38" t="s">
        <v>7</v>
      </c>
      <c r="C30" s="12" t="s">
        <v>3</v>
      </c>
      <c r="D30" s="20" t="s">
        <v>25</v>
      </c>
      <c r="E30" s="20" t="s">
        <v>28</v>
      </c>
      <c r="F30" s="26" t="s">
        <v>140</v>
      </c>
      <c r="G30" s="30" t="s">
        <v>81</v>
      </c>
      <c r="H30" s="49"/>
      <c r="I30" s="8"/>
    </row>
    <row r="31" spans="1:9" ht="52.5">
      <c r="A31" s="132"/>
      <c r="B31" s="37" t="s">
        <v>147</v>
      </c>
      <c r="C31" s="12" t="s">
        <v>3</v>
      </c>
      <c r="D31" s="20" t="s">
        <v>25</v>
      </c>
      <c r="E31" s="20" t="s">
        <v>29</v>
      </c>
      <c r="F31" s="26"/>
      <c r="G31" s="30"/>
      <c r="H31" s="49"/>
      <c r="I31" s="8"/>
    </row>
    <row r="32" spans="1:9" ht="26.25">
      <c r="A32" s="132"/>
      <c r="B32" s="38" t="s">
        <v>126</v>
      </c>
      <c r="C32" s="12" t="s">
        <v>3</v>
      </c>
      <c r="D32" s="20" t="s">
        <v>25</v>
      </c>
      <c r="E32" s="20" t="s">
        <v>29</v>
      </c>
      <c r="F32" s="26" t="s">
        <v>104</v>
      </c>
      <c r="G32" s="30"/>
      <c r="H32" s="49"/>
      <c r="I32" s="8"/>
    </row>
    <row r="33" spans="1:9" ht="26.25">
      <c r="A33" s="132"/>
      <c r="B33" s="38" t="s">
        <v>128</v>
      </c>
      <c r="C33" s="12" t="s">
        <v>3</v>
      </c>
      <c r="D33" s="20" t="s">
        <v>25</v>
      </c>
      <c r="E33" s="20" t="s">
        <v>29</v>
      </c>
      <c r="F33" s="26" t="s">
        <v>108</v>
      </c>
      <c r="G33" s="30"/>
      <c r="H33" s="49"/>
      <c r="I33" s="8"/>
    </row>
    <row r="34" spans="1:9" ht="52.5">
      <c r="A34" s="132"/>
      <c r="B34" s="38" t="s">
        <v>166</v>
      </c>
      <c r="C34" s="12" t="s">
        <v>3</v>
      </c>
      <c r="D34" s="20" t="s">
        <v>25</v>
      </c>
      <c r="E34" s="20" t="s">
        <v>29</v>
      </c>
      <c r="F34" s="26" t="s">
        <v>108</v>
      </c>
      <c r="G34" s="30" t="s">
        <v>58</v>
      </c>
      <c r="H34" s="49"/>
      <c r="I34" s="8"/>
    </row>
    <row r="35" spans="1:9" ht="52.5">
      <c r="A35" s="132"/>
      <c r="B35" s="38" t="s">
        <v>167</v>
      </c>
      <c r="C35" s="12" t="s">
        <v>3</v>
      </c>
      <c r="D35" s="20" t="s">
        <v>25</v>
      </c>
      <c r="E35" s="20" t="s">
        <v>29</v>
      </c>
      <c r="F35" s="26" t="s">
        <v>108</v>
      </c>
      <c r="G35" s="30" t="s">
        <v>62</v>
      </c>
      <c r="H35" s="49"/>
      <c r="I35" s="8"/>
    </row>
    <row r="36" spans="1:9" ht="26.25">
      <c r="A36" s="132"/>
      <c r="B36" s="38" t="s">
        <v>59</v>
      </c>
      <c r="C36" s="12" t="s">
        <v>3</v>
      </c>
      <c r="D36" s="20" t="s">
        <v>25</v>
      </c>
      <c r="E36" s="20" t="s">
        <v>29</v>
      </c>
      <c r="F36" s="26" t="s">
        <v>108</v>
      </c>
      <c r="G36" s="30" t="s">
        <v>63</v>
      </c>
      <c r="H36" s="49"/>
      <c r="I36" s="8"/>
    </row>
    <row r="37" spans="1:9" ht="39">
      <c r="A37" s="132"/>
      <c r="B37" s="38" t="s">
        <v>168</v>
      </c>
      <c r="C37" s="12" t="s">
        <v>3</v>
      </c>
      <c r="D37" s="20" t="s">
        <v>25</v>
      </c>
      <c r="E37" s="20" t="s">
        <v>29</v>
      </c>
      <c r="F37" s="26" t="s">
        <v>108</v>
      </c>
      <c r="G37" s="30" t="s">
        <v>64</v>
      </c>
      <c r="H37" s="49"/>
      <c r="I37" s="8"/>
    </row>
    <row r="38" spans="1:9" ht="26.25">
      <c r="A38" s="132"/>
      <c r="B38" s="38" t="s">
        <v>60</v>
      </c>
      <c r="C38" s="12" t="s">
        <v>3</v>
      </c>
      <c r="D38" s="20" t="s">
        <v>25</v>
      </c>
      <c r="E38" s="20" t="s">
        <v>29</v>
      </c>
      <c r="F38" s="26" t="s">
        <v>108</v>
      </c>
      <c r="G38" s="30" t="s">
        <v>65</v>
      </c>
      <c r="H38" s="49"/>
      <c r="I38" s="8"/>
    </row>
    <row r="39" spans="1:9" ht="15">
      <c r="A39" s="132"/>
      <c r="B39" s="38" t="s">
        <v>61</v>
      </c>
      <c r="C39" s="12" t="s">
        <v>3</v>
      </c>
      <c r="D39" s="20" t="s">
        <v>25</v>
      </c>
      <c r="E39" s="20" t="s">
        <v>29</v>
      </c>
      <c r="F39" s="26" t="s">
        <v>108</v>
      </c>
      <c r="G39" s="30" t="s">
        <v>66</v>
      </c>
      <c r="H39" s="49"/>
      <c r="I39" s="8"/>
    </row>
    <row r="40" spans="1:9" ht="26.25">
      <c r="A40" s="132"/>
      <c r="B40" s="37" t="s">
        <v>43</v>
      </c>
      <c r="C40" s="12" t="s">
        <v>3</v>
      </c>
      <c r="D40" s="20" t="s">
        <v>25</v>
      </c>
      <c r="E40" s="20" t="s">
        <v>67</v>
      </c>
      <c r="F40" s="26"/>
      <c r="G40" s="30"/>
      <c r="H40" s="49"/>
      <c r="I40" s="8"/>
    </row>
    <row r="41" spans="1:9" ht="15">
      <c r="A41" s="132"/>
      <c r="B41" s="38" t="s">
        <v>68</v>
      </c>
      <c r="C41" s="12" t="s">
        <v>3</v>
      </c>
      <c r="D41" s="20" t="s">
        <v>25</v>
      </c>
      <c r="E41" s="20" t="s">
        <v>67</v>
      </c>
      <c r="F41" s="26" t="s">
        <v>116</v>
      </c>
      <c r="G41" s="30"/>
      <c r="H41" s="49"/>
      <c r="I41" s="8"/>
    </row>
    <row r="42" spans="1:9" ht="26.25">
      <c r="A42" s="132"/>
      <c r="B42" s="38" t="s">
        <v>139</v>
      </c>
      <c r="C42" s="12" t="s">
        <v>3</v>
      </c>
      <c r="D42" s="20" t="s">
        <v>25</v>
      </c>
      <c r="E42" s="20" t="s">
        <v>67</v>
      </c>
      <c r="F42" s="26" t="s">
        <v>117</v>
      </c>
      <c r="G42" s="30"/>
      <c r="H42" s="49"/>
      <c r="I42" s="8"/>
    </row>
    <row r="43" spans="1:9" ht="39">
      <c r="A43" s="132"/>
      <c r="B43" s="38" t="s">
        <v>168</v>
      </c>
      <c r="C43" s="12" t="s">
        <v>3</v>
      </c>
      <c r="D43" s="20" t="s">
        <v>25</v>
      </c>
      <c r="E43" s="20" t="s">
        <v>67</v>
      </c>
      <c r="F43" s="26" t="s">
        <v>117</v>
      </c>
      <c r="G43" s="30" t="s">
        <v>64</v>
      </c>
      <c r="H43" s="49"/>
      <c r="I43" s="8"/>
    </row>
    <row r="44" spans="1:9" ht="26.25">
      <c r="A44" s="132"/>
      <c r="B44" s="38" t="s">
        <v>144</v>
      </c>
      <c r="C44" s="12" t="s">
        <v>3</v>
      </c>
      <c r="D44" s="20" t="s">
        <v>25</v>
      </c>
      <c r="E44" s="20" t="s">
        <v>67</v>
      </c>
      <c r="F44" s="26" t="s">
        <v>146</v>
      </c>
      <c r="G44" s="30"/>
      <c r="H44" s="49"/>
      <c r="I44" s="8"/>
    </row>
    <row r="45" spans="1:9" ht="39">
      <c r="A45" s="132"/>
      <c r="B45" s="38" t="s">
        <v>168</v>
      </c>
      <c r="C45" s="12" t="s">
        <v>3</v>
      </c>
      <c r="D45" s="20" t="s">
        <v>25</v>
      </c>
      <c r="E45" s="20" t="s">
        <v>67</v>
      </c>
      <c r="F45" s="26" t="s">
        <v>146</v>
      </c>
      <c r="G45" s="30" t="s">
        <v>64</v>
      </c>
      <c r="H45" s="49"/>
      <c r="I45" s="8"/>
    </row>
    <row r="46" spans="1:9" ht="15">
      <c r="A46" s="132"/>
      <c r="B46" s="37" t="s">
        <v>44</v>
      </c>
      <c r="C46" s="12" t="s">
        <v>3</v>
      </c>
      <c r="D46" s="20" t="s">
        <v>25</v>
      </c>
      <c r="E46" s="20" t="s">
        <v>38</v>
      </c>
      <c r="F46" s="26"/>
      <c r="G46" s="30"/>
      <c r="H46" s="49"/>
      <c r="I46" s="8"/>
    </row>
    <row r="47" spans="1:9" ht="15">
      <c r="A47" s="132"/>
      <c r="B47" s="38" t="s">
        <v>141</v>
      </c>
      <c r="C47" s="12" t="s">
        <v>3</v>
      </c>
      <c r="D47" s="20" t="s">
        <v>25</v>
      </c>
      <c r="E47" s="20" t="s">
        <v>38</v>
      </c>
      <c r="F47" s="26" t="s">
        <v>109</v>
      </c>
      <c r="G47" s="30"/>
      <c r="H47" s="49"/>
      <c r="I47" s="8"/>
    </row>
    <row r="48" spans="1:9" ht="26.25">
      <c r="A48" s="132"/>
      <c r="B48" s="47" t="s">
        <v>136</v>
      </c>
      <c r="C48" s="12" t="s">
        <v>3</v>
      </c>
      <c r="D48" s="20" t="s">
        <v>25</v>
      </c>
      <c r="E48" s="20" t="s">
        <v>38</v>
      </c>
      <c r="F48" s="26" t="s">
        <v>110</v>
      </c>
      <c r="G48" s="30"/>
      <c r="H48" s="49"/>
      <c r="I48" s="8"/>
    </row>
    <row r="49" spans="1:9" ht="15">
      <c r="A49" s="132"/>
      <c r="B49" s="38" t="s">
        <v>148</v>
      </c>
      <c r="C49" s="12" t="s">
        <v>3</v>
      </c>
      <c r="D49" s="20" t="s">
        <v>25</v>
      </c>
      <c r="E49" s="20" t="s">
        <v>38</v>
      </c>
      <c r="F49" s="26" t="s">
        <v>110</v>
      </c>
      <c r="G49" s="30" t="s">
        <v>69</v>
      </c>
      <c r="H49" s="49"/>
      <c r="I49" s="8"/>
    </row>
    <row r="50" spans="1:9" ht="26.25">
      <c r="A50" s="132"/>
      <c r="B50" s="47" t="s">
        <v>137</v>
      </c>
      <c r="C50" s="12" t="s">
        <v>3</v>
      </c>
      <c r="D50" s="20" t="s">
        <v>25</v>
      </c>
      <c r="E50" s="20" t="s">
        <v>38</v>
      </c>
      <c r="F50" s="26" t="s">
        <v>111</v>
      </c>
      <c r="G50" s="30"/>
      <c r="H50" s="49"/>
      <c r="I50" s="8"/>
    </row>
    <row r="51" spans="1:9" ht="15">
      <c r="A51" s="132"/>
      <c r="B51" s="38" t="s">
        <v>148</v>
      </c>
      <c r="C51" s="12" t="s">
        <v>3</v>
      </c>
      <c r="D51" s="20" t="s">
        <v>25</v>
      </c>
      <c r="E51" s="20" t="s">
        <v>38</v>
      </c>
      <c r="F51" s="26" t="s">
        <v>111</v>
      </c>
      <c r="G51" s="30" t="s">
        <v>69</v>
      </c>
      <c r="H51" s="49"/>
      <c r="I51" s="8"/>
    </row>
    <row r="52" spans="1:9" ht="39">
      <c r="A52" s="132"/>
      <c r="B52" s="47" t="s">
        <v>138</v>
      </c>
      <c r="C52" s="12" t="s">
        <v>3</v>
      </c>
      <c r="D52" s="20" t="s">
        <v>25</v>
      </c>
      <c r="E52" s="20" t="s">
        <v>38</v>
      </c>
      <c r="F52" s="26" t="s">
        <v>112</v>
      </c>
      <c r="G52" s="30"/>
      <c r="H52" s="49"/>
      <c r="I52" s="8"/>
    </row>
    <row r="53" spans="1:9" ht="15">
      <c r="A53" s="132"/>
      <c r="B53" s="38" t="s">
        <v>148</v>
      </c>
      <c r="C53" s="12" t="s">
        <v>3</v>
      </c>
      <c r="D53" s="20" t="s">
        <v>25</v>
      </c>
      <c r="E53" s="20" t="s">
        <v>38</v>
      </c>
      <c r="F53" s="26" t="s">
        <v>112</v>
      </c>
      <c r="G53" s="30" t="s">
        <v>69</v>
      </c>
      <c r="H53" s="49"/>
      <c r="I53" s="8"/>
    </row>
    <row r="54" spans="1:9" ht="15">
      <c r="A54" s="132"/>
      <c r="B54" s="37" t="s">
        <v>10</v>
      </c>
      <c r="C54" s="12" t="s">
        <v>3</v>
      </c>
      <c r="D54" s="20" t="s">
        <v>25</v>
      </c>
      <c r="E54" s="20" t="s">
        <v>30</v>
      </c>
      <c r="F54" s="26"/>
      <c r="G54" s="30"/>
      <c r="H54" s="49"/>
      <c r="I54" s="8"/>
    </row>
    <row r="55" spans="1:9" ht="26.25">
      <c r="A55" s="132"/>
      <c r="B55" s="38" t="s">
        <v>132</v>
      </c>
      <c r="C55" s="12" t="s">
        <v>3</v>
      </c>
      <c r="D55" s="20" t="s">
        <v>25</v>
      </c>
      <c r="E55" s="20" t="s">
        <v>30</v>
      </c>
      <c r="F55" s="26" t="s">
        <v>113</v>
      </c>
      <c r="G55" s="30"/>
      <c r="H55" s="49"/>
      <c r="I55" s="8"/>
    </row>
    <row r="56" spans="1:9" ht="15">
      <c r="A56" s="132"/>
      <c r="B56" s="38" t="s">
        <v>88</v>
      </c>
      <c r="C56" s="12" t="s">
        <v>3</v>
      </c>
      <c r="D56" s="20" t="s">
        <v>25</v>
      </c>
      <c r="E56" s="20" t="s">
        <v>30</v>
      </c>
      <c r="F56" s="26" t="s">
        <v>113</v>
      </c>
      <c r="G56" s="30" t="s">
        <v>70</v>
      </c>
      <c r="H56" s="49"/>
      <c r="I56" s="8"/>
    </row>
    <row r="57" spans="1:9" ht="105">
      <c r="A57" s="132"/>
      <c r="B57" s="38" t="s">
        <v>150</v>
      </c>
      <c r="C57" s="12" t="s">
        <v>3</v>
      </c>
      <c r="D57" s="20" t="s">
        <v>25</v>
      </c>
      <c r="E57" s="20" t="s">
        <v>30</v>
      </c>
      <c r="F57" s="26" t="s">
        <v>113</v>
      </c>
      <c r="G57" s="30" t="s">
        <v>149</v>
      </c>
      <c r="H57" s="50"/>
      <c r="I57" s="8"/>
    </row>
    <row r="58" spans="1:9" ht="15">
      <c r="A58" s="132"/>
      <c r="B58" s="39" t="s">
        <v>31</v>
      </c>
      <c r="C58" s="13" t="s">
        <v>3</v>
      </c>
      <c r="D58" s="21" t="s">
        <v>27</v>
      </c>
      <c r="E58" s="21"/>
      <c r="F58" s="27"/>
      <c r="G58" s="31"/>
      <c r="H58" s="49"/>
      <c r="I58" s="8"/>
    </row>
    <row r="59" spans="1:9" ht="15">
      <c r="A59" s="132"/>
      <c r="B59" s="40" t="s">
        <v>11</v>
      </c>
      <c r="C59" s="14" t="s">
        <v>3</v>
      </c>
      <c r="D59" s="20" t="s">
        <v>27</v>
      </c>
      <c r="E59" s="20" t="s">
        <v>32</v>
      </c>
      <c r="F59" s="26"/>
      <c r="G59" s="30"/>
      <c r="H59" s="49"/>
      <c r="I59" s="8"/>
    </row>
    <row r="60" spans="1:9" ht="30" customHeight="1">
      <c r="A60" s="132"/>
      <c r="B60" s="41" t="s">
        <v>71</v>
      </c>
      <c r="C60" s="14" t="s">
        <v>3</v>
      </c>
      <c r="D60" s="20" t="s">
        <v>27</v>
      </c>
      <c r="E60" s="20" t="s">
        <v>32</v>
      </c>
      <c r="F60" s="26" t="s">
        <v>151</v>
      </c>
      <c r="G60" s="30"/>
      <c r="H60" s="49"/>
      <c r="I60" s="8"/>
    </row>
    <row r="61" spans="1:9" ht="52.5">
      <c r="A61" s="132"/>
      <c r="B61" s="38" t="s">
        <v>166</v>
      </c>
      <c r="C61" s="14" t="s">
        <v>3</v>
      </c>
      <c r="D61" s="20" t="s">
        <v>27</v>
      </c>
      <c r="E61" s="20" t="s">
        <v>32</v>
      </c>
      <c r="F61" s="26" t="s">
        <v>151</v>
      </c>
      <c r="G61" s="30" t="s">
        <v>58</v>
      </c>
      <c r="H61" s="49"/>
      <c r="I61" s="8"/>
    </row>
    <row r="62" spans="1:9" ht="26.25">
      <c r="A62" s="132"/>
      <c r="B62" s="36" t="s">
        <v>12</v>
      </c>
      <c r="C62" s="15" t="s">
        <v>3</v>
      </c>
      <c r="D62" s="22" t="s">
        <v>32</v>
      </c>
      <c r="E62" s="22"/>
      <c r="F62" s="28"/>
      <c r="G62" s="32"/>
      <c r="H62" s="51"/>
      <c r="I62" s="8"/>
    </row>
    <row r="63" spans="1:9" ht="39">
      <c r="A63" s="132"/>
      <c r="B63" s="37" t="s">
        <v>72</v>
      </c>
      <c r="C63" s="14" t="s">
        <v>3</v>
      </c>
      <c r="D63" s="20" t="s">
        <v>32</v>
      </c>
      <c r="E63" s="20" t="s">
        <v>33</v>
      </c>
      <c r="F63" s="26"/>
      <c r="G63" s="30"/>
      <c r="H63" s="49"/>
      <c r="I63" s="8"/>
    </row>
    <row r="64" spans="1:9" ht="40.5" customHeight="1">
      <c r="A64" s="132"/>
      <c r="B64" s="38" t="s">
        <v>89</v>
      </c>
      <c r="C64" s="14" t="s">
        <v>3</v>
      </c>
      <c r="D64" s="20" t="s">
        <v>32</v>
      </c>
      <c r="E64" s="20" t="s">
        <v>33</v>
      </c>
      <c r="F64" s="26" t="s">
        <v>114</v>
      </c>
      <c r="G64" s="30"/>
      <c r="H64" s="49"/>
      <c r="I64" s="8"/>
    </row>
    <row r="65" spans="1:9" ht="52.5">
      <c r="A65" s="132"/>
      <c r="B65" s="38" t="s">
        <v>166</v>
      </c>
      <c r="C65" s="14" t="s">
        <v>3</v>
      </c>
      <c r="D65" s="20" t="s">
        <v>32</v>
      </c>
      <c r="E65" s="20" t="s">
        <v>33</v>
      </c>
      <c r="F65" s="26" t="s">
        <v>114</v>
      </c>
      <c r="G65" s="30" t="s">
        <v>58</v>
      </c>
      <c r="H65" s="49"/>
      <c r="I65" s="8"/>
    </row>
    <row r="66" spans="1:9" ht="52.5">
      <c r="A66" s="132"/>
      <c r="B66" s="38" t="s">
        <v>167</v>
      </c>
      <c r="C66" s="14" t="s">
        <v>3</v>
      </c>
      <c r="D66" s="20" t="s">
        <v>32</v>
      </c>
      <c r="E66" s="20" t="s">
        <v>33</v>
      </c>
      <c r="F66" s="26" t="s">
        <v>114</v>
      </c>
      <c r="G66" s="30" t="s">
        <v>62</v>
      </c>
      <c r="H66" s="49"/>
      <c r="I66" s="8"/>
    </row>
    <row r="67" spans="1:9" ht="26.25">
      <c r="A67" s="132"/>
      <c r="B67" s="38" t="s">
        <v>59</v>
      </c>
      <c r="C67" s="14" t="s">
        <v>3</v>
      </c>
      <c r="D67" s="20" t="s">
        <v>32</v>
      </c>
      <c r="E67" s="20" t="s">
        <v>33</v>
      </c>
      <c r="F67" s="26" t="s">
        <v>114</v>
      </c>
      <c r="G67" s="30" t="s">
        <v>63</v>
      </c>
      <c r="H67" s="49"/>
      <c r="I67" s="8"/>
    </row>
    <row r="68" spans="1:9" ht="39">
      <c r="A68" s="132"/>
      <c r="B68" s="38" t="s">
        <v>168</v>
      </c>
      <c r="C68" s="14" t="s">
        <v>3</v>
      </c>
      <c r="D68" s="20" t="s">
        <v>32</v>
      </c>
      <c r="E68" s="20" t="s">
        <v>33</v>
      </c>
      <c r="F68" s="26" t="s">
        <v>114</v>
      </c>
      <c r="G68" s="30" t="s">
        <v>64</v>
      </c>
      <c r="H68" s="49"/>
      <c r="I68" s="8"/>
    </row>
    <row r="69" spans="1:9" ht="15">
      <c r="A69" s="132"/>
      <c r="B69" s="37" t="s">
        <v>45</v>
      </c>
      <c r="C69" s="14" t="s">
        <v>3</v>
      </c>
      <c r="D69" s="20" t="s">
        <v>32</v>
      </c>
      <c r="E69" s="20" t="s">
        <v>37</v>
      </c>
      <c r="F69" s="26"/>
      <c r="G69" s="30"/>
      <c r="H69" s="49"/>
      <c r="I69" s="8"/>
    </row>
    <row r="70" spans="1:9" ht="26.25">
      <c r="A70" s="132"/>
      <c r="B70" s="38" t="s">
        <v>132</v>
      </c>
      <c r="C70" s="14" t="s">
        <v>3</v>
      </c>
      <c r="D70" s="20" t="s">
        <v>32</v>
      </c>
      <c r="E70" s="20" t="s">
        <v>37</v>
      </c>
      <c r="F70" s="26" t="s">
        <v>113</v>
      </c>
      <c r="G70" s="30"/>
      <c r="H70" s="49"/>
      <c r="I70" s="8"/>
    </row>
    <row r="71" spans="1:9" ht="52.5">
      <c r="A71" s="132"/>
      <c r="B71" s="38" t="s">
        <v>169</v>
      </c>
      <c r="C71" s="14" t="s">
        <v>3</v>
      </c>
      <c r="D71" s="20" t="s">
        <v>32</v>
      </c>
      <c r="E71" s="20" t="s">
        <v>37</v>
      </c>
      <c r="F71" s="26" t="s">
        <v>113</v>
      </c>
      <c r="G71" s="30" t="s">
        <v>96</v>
      </c>
      <c r="H71" s="49"/>
      <c r="I71" s="8"/>
    </row>
    <row r="72" spans="1:9" ht="52.5">
      <c r="A72" s="132"/>
      <c r="B72" s="38" t="s">
        <v>170</v>
      </c>
      <c r="C72" s="14" t="s">
        <v>3</v>
      </c>
      <c r="D72" s="20" t="s">
        <v>32</v>
      </c>
      <c r="E72" s="20" t="s">
        <v>37</v>
      </c>
      <c r="F72" s="26" t="s">
        <v>113</v>
      </c>
      <c r="G72" s="30" t="s">
        <v>97</v>
      </c>
      <c r="H72" s="49"/>
      <c r="I72" s="8"/>
    </row>
    <row r="73" spans="1:9" ht="26.25">
      <c r="A73" s="132"/>
      <c r="B73" s="38" t="s">
        <v>59</v>
      </c>
      <c r="C73" s="14" t="s">
        <v>3</v>
      </c>
      <c r="D73" s="20" t="s">
        <v>32</v>
      </c>
      <c r="E73" s="20" t="s">
        <v>37</v>
      </c>
      <c r="F73" s="26" t="s">
        <v>113</v>
      </c>
      <c r="G73" s="30" t="s">
        <v>63</v>
      </c>
      <c r="H73" s="49"/>
      <c r="I73" s="8"/>
    </row>
    <row r="74" spans="1:9" ht="39">
      <c r="A74" s="132"/>
      <c r="B74" s="38" t="s">
        <v>168</v>
      </c>
      <c r="C74" s="14" t="s">
        <v>3</v>
      </c>
      <c r="D74" s="20" t="s">
        <v>32</v>
      </c>
      <c r="E74" s="20" t="s">
        <v>37</v>
      </c>
      <c r="F74" s="26" t="s">
        <v>113</v>
      </c>
      <c r="G74" s="30" t="s">
        <v>64</v>
      </c>
      <c r="H74" s="49"/>
      <c r="I74" s="8"/>
    </row>
    <row r="75" spans="1:9" ht="39">
      <c r="A75" s="132"/>
      <c r="B75" s="37" t="s">
        <v>46</v>
      </c>
      <c r="C75" s="14" t="s">
        <v>3</v>
      </c>
      <c r="D75" s="20" t="s">
        <v>32</v>
      </c>
      <c r="E75" s="20" t="s">
        <v>38</v>
      </c>
      <c r="F75" s="26"/>
      <c r="G75" s="30"/>
      <c r="H75" s="49"/>
      <c r="I75" s="8"/>
    </row>
    <row r="76" spans="1:9" ht="26.25">
      <c r="A76" s="132"/>
      <c r="B76" s="38" t="s">
        <v>132</v>
      </c>
      <c r="C76" s="14" t="s">
        <v>3</v>
      </c>
      <c r="D76" s="20" t="s">
        <v>32</v>
      </c>
      <c r="E76" s="20" t="s">
        <v>38</v>
      </c>
      <c r="F76" s="26" t="s">
        <v>113</v>
      </c>
      <c r="G76" s="30"/>
      <c r="H76" s="49"/>
      <c r="I76" s="8"/>
    </row>
    <row r="77" spans="1:9" ht="52.5">
      <c r="A77" s="132"/>
      <c r="B77" s="38" t="s">
        <v>166</v>
      </c>
      <c r="C77" s="14" t="s">
        <v>3</v>
      </c>
      <c r="D77" s="20" t="s">
        <v>32</v>
      </c>
      <c r="E77" s="20" t="s">
        <v>38</v>
      </c>
      <c r="F77" s="26" t="s">
        <v>113</v>
      </c>
      <c r="G77" s="30" t="s">
        <v>58</v>
      </c>
      <c r="H77" s="49"/>
      <c r="I77" s="8"/>
    </row>
    <row r="78" spans="1:9" ht="52.5">
      <c r="A78" s="132"/>
      <c r="B78" s="38" t="s">
        <v>167</v>
      </c>
      <c r="C78" s="14" t="s">
        <v>3</v>
      </c>
      <c r="D78" s="20" t="s">
        <v>32</v>
      </c>
      <c r="E78" s="20" t="s">
        <v>38</v>
      </c>
      <c r="F78" s="26" t="s">
        <v>113</v>
      </c>
      <c r="G78" s="30" t="s">
        <v>62</v>
      </c>
      <c r="H78" s="49"/>
      <c r="I78" s="8"/>
    </row>
    <row r="79" spans="1:9" ht="26.25">
      <c r="A79" s="132"/>
      <c r="B79" s="38" t="s">
        <v>59</v>
      </c>
      <c r="C79" s="14" t="s">
        <v>3</v>
      </c>
      <c r="D79" s="20" t="s">
        <v>32</v>
      </c>
      <c r="E79" s="20" t="s">
        <v>38</v>
      </c>
      <c r="F79" s="26" t="s">
        <v>113</v>
      </c>
      <c r="G79" s="30" t="s">
        <v>63</v>
      </c>
      <c r="H79" s="49"/>
      <c r="I79" s="8"/>
    </row>
    <row r="80" spans="1:9" ht="39">
      <c r="A80" s="132"/>
      <c r="B80" s="38" t="s">
        <v>168</v>
      </c>
      <c r="C80" s="14" t="s">
        <v>3</v>
      </c>
      <c r="D80" s="20" t="s">
        <v>32</v>
      </c>
      <c r="E80" s="20" t="s">
        <v>38</v>
      </c>
      <c r="F80" s="26" t="s">
        <v>113</v>
      </c>
      <c r="G80" s="30" t="s">
        <v>64</v>
      </c>
      <c r="H80" s="49"/>
      <c r="I80" s="8"/>
    </row>
    <row r="81" spans="1:9" ht="15">
      <c r="A81" s="132"/>
      <c r="B81" s="36" t="s">
        <v>47</v>
      </c>
      <c r="C81" s="15" t="s">
        <v>3</v>
      </c>
      <c r="D81" s="22" t="s">
        <v>28</v>
      </c>
      <c r="E81" s="22"/>
      <c r="F81" s="28"/>
      <c r="G81" s="32"/>
      <c r="H81" s="49"/>
      <c r="I81" s="8"/>
    </row>
    <row r="82" spans="1:9" ht="15">
      <c r="A82" s="132"/>
      <c r="B82" s="37" t="s">
        <v>76</v>
      </c>
      <c r="C82" s="16" t="s">
        <v>3</v>
      </c>
      <c r="D82" s="23" t="s">
        <v>28</v>
      </c>
      <c r="E82" s="23" t="s">
        <v>29</v>
      </c>
      <c r="F82" s="44"/>
      <c r="G82" s="33"/>
      <c r="H82" s="51"/>
      <c r="I82" s="8"/>
    </row>
    <row r="83" spans="1:9" ht="15">
      <c r="A83" s="132"/>
      <c r="B83" s="38" t="s">
        <v>77</v>
      </c>
      <c r="C83" s="16" t="s">
        <v>3</v>
      </c>
      <c r="D83" s="23" t="s">
        <v>28</v>
      </c>
      <c r="E83" s="23" t="s">
        <v>29</v>
      </c>
      <c r="F83" s="44" t="s">
        <v>152</v>
      </c>
      <c r="G83" s="33"/>
      <c r="H83" s="51"/>
      <c r="I83" s="8"/>
    </row>
    <row r="84" spans="1:9" ht="39">
      <c r="A84" s="132"/>
      <c r="B84" s="38" t="s">
        <v>94</v>
      </c>
      <c r="C84" s="16" t="s">
        <v>3</v>
      </c>
      <c r="D84" s="23" t="s">
        <v>28</v>
      </c>
      <c r="E84" s="23" t="s">
        <v>29</v>
      </c>
      <c r="F84" s="44" t="s">
        <v>153</v>
      </c>
      <c r="G84" s="33"/>
      <c r="H84" s="51"/>
      <c r="I84" s="8"/>
    </row>
    <row r="85" spans="1:9" ht="39">
      <c r="A85" s="132"/>
      <c r="B85" s="38" t="s">
        <v>168</v>
      </c>
      <c r="C85" s="16" t="s">
        <v>3</v>
      </c>
      <c r="D85" s="23" t="s">
        <v>28</v>
      </c>
      <c r="E85" s="23" t="s">
        <v>29</v>
      </c>
      <c r="F85" s="44" t="s">
        <v>153</v>
      </c>
      <c r="G85" s="33" t="s">
        <v>64</v>
      </c>
      <c r="H85" s="51"/>
      <c r="I85" s="8"/>
    </row>
    <row r="86" spans="1:9" ht="15">
      <c r="A86" s="132"/>
      <c r="B86" s="37" t="s">
        <v>48</v>
      </c>
      <c r="C86" s="16" t="s">
        <v>3</v>
      </c>
      <c r="D86" s="23" t="s">
        <v>28</v>
      </c>
      <c r="E86" s="23" t="s">
        <v>36</v>
      </c>
      <c r="F86" s="44"/>
      <c r="G86" s="33"/>
      <c r="H86" s="51"/>
      <c r="I86" s="8"/>
    </row>
    <row r="87" spans="1:9" ht="15">
      <c r="A87" s="132"/>
      <c r="B87" s="38" t="s">
        <v>95</v>
      </c>
      <c r="C87" s="16" t="s">
        <v>3</v>
      </c>
      <c r="D87" s="23" t="s">
        <v>28</v>
      </c>
      <c r="E87" s="23" t="s">
        <v>36</v>
      </c>
      <c r="F87" s="44" t="s">
        <v>118</v>
      </c>
      <c r="G87" s="33"/>
      <c r="H87" s="51"/>
      <c r="I87" s="8"/>
    </row>
    <row r="88" spans="1:9" ht="39">
      <c r="A88" s="132"/>
      <c r="B88" s="38" t="s">
        <v>154</v>
      </c>
      <c r="C88" s="16" t="s">
        <v>3</v>
      </c>
      <c r="D88" s="23" t="s">
        <v>28</v>
      </c>
      <c r="E88" s="23" t="s">
        <v>36</v>
      </c>
      <c r="F88" s="44" t="s">
        <v>118</v>
      </c>
      <c r="G88" s="34">
        <v>810</v>
      </c>
      <c r="H88" s="51"/>
      <c r="I88" s="8"/>
    </row>
    <row r="89" spans="1:9" ht="15">
      <c r="A89" s="132"/>
      <c r="B89" s="37" t="s">
        <v>49</v>
      </c>
      <c r="C89" s="16" t="s">
        <v>3</v>
      </c>
      <c r="D89" s="23" t="s">
        <v>28</v>
      </c>
      <c r="E89" s="23" t="s">
        <v>33</v>
      </c>
      <c r="F89" s="44"/>
      <c r="G89" s="33"/>
      <c r="H89" s="51"/>
      <c r="I89" s="8"/>
    </row>
    <row r="90" spans="1:9" ht="39">
      <c r="A90" s="132"/>
      <c r="B90" s="38" t="s">
        <v>156</v>
      </c>
      <c r="C90" s="16" t="s">
        <v>3</v>
      </c>
      <c r="D90" s="23" t="s">
        <v>28</v>
      </c>
      <c r="E90" s="23" t="s">
        <v>33</v>
      </c>
      <c r="F90" s="44" t="s">
        <v>155</v>
      </c>
      <c r="G90" s="34"/>
      <c r="H90" s="51"/>
      <c r="I90" s="8"/>
    </row>
    <row r="91" spans="1:9" ht="39">
      <c r="A91" s="132"/>
      <c r="B91" s="38" t="s">
        <v>168</v>
      </c>
      <c r="C91" s="16" t="s">
        <v>3</v>
      </c>
      <c r="D91" s="23" t="s">
        <v>28</v>
      </c>
      <c r="E91" s="23" t="s">
        <v>33</v>
      </c>
      <c r="F91" s="44" t="s">
        <v>155</v>
      </c>
      <c r="G91" s="34">
        <v>244</v>
      </c>
      <c r="H91" s="51"/>
      <c r="I91" s="8"/>
    </row>
    <row r="92" spans="1:9" ht="52.5">
      <c r="A92" s="132"/>
      <c r="B92" s="38" t="s">
        <v>157</v>
      </c>
      <c r="C92" s="16" t="s">
        <v>3</v>
      </c>
      <c r="D92" s="23" t="s">
        <v>28</v>
      </c>
      <c r="E92" s="23" t="s">
        <v>33</v>
      </c>
      <c r="F92" s="44" t="s">
        <v>155</v>
      </c>
      <c r="G92" s="34">
        <v>414</v>
      </c>
      <c r="H92" s="51"/>
      <c r="I92" s="8"/>
    </row>
    <row r="93" spans="1:9" ht="15">
      <c r="A93" s="132"/>
      <c r="B93" s="36" t="s">
        <v>34</v>
      </c>
      <c r="C93" s="15" t="s">
        <v>3</v>
      </c>
      <c r="D93" s="22" t="s">
        <v>35</v>
      </c>
      <c r="E93" s="22"/>
      <c r="F93" s="45"/>
      <c r="G93" s="32"/>
      <c r="H93" s="51"/>
      <c r="I93" s="8"/>
    </row>
    <row r="94" spans="1:9" ht="29.25" customHeight="1">
      <c r="A94" s="132"/>
      <c r="B94" s="37" t="s">
        <v>13</v>
      </c>
      <c r="C94" s="16" t="s">
        <v>3</v>
      </c>
      <c r="D94" s="20" t="s">
        <v>35</v>
      </c>
      <c r="E94" s="20" t="s">
        <v>32</v>
      </c>
      <c r="F94" s="26"/>
      <c r="G94" s="30"/>
      <c r="H94" s="51"/>
      <c r="I94" s="8"/>
    </row>
    <row r="95" spans="1:9" ht="15">
      <c r="A95" s="132"/>
      <c r="B95" s="38" t="s">
        <v>90</v>
      </c>
      <c r="C95" s="16" t="s">
        <v>3</v>
      </c>
      <c r="D95" s="20" t="s">
        <v>35</v>
      </c>
      <c r="E95" s="20" t="s">
        <v>32</v>
      </c>
      <c r="F95" s="26" t="s">
        <v>160</v>
      </c>
      <c r="G95" s="30"/>
      <c r="H95" s="51"/>
      <c r="I95" s="8"/>
    </row>
    <row r="96" spans="1:9" ht="39">
      <c r="A96" s="132"/>
      <c r="B96" s="38" t="s">
        <v>168</v>
      </c>
      <c r="C96" s="16" t="s">
        <v>3</v>
      </c>
      <c r="D96" s="20" t="s">
        <v>35</v>
      </c>
      <c r="E96" s="20" t="s">
        <v>32</v>
      </c>
      <c r="F96" s="26" t="s">
        <v>160</v>
      </c>
      <c r="G96" s="30" t="s">
        <v>64</v>
      </c>
      <c r="H96" s="51"/>
      <c r="I96" s="8"/>
    </row>
    <row r="97" spans="1:9" ht="39">
      <c r="A97" s="132"/>
      <c r="B97" s="38" t="s">
        <v>159</v>
      </c>
      <c r="C97" s="16" t="s">
        <v>3</v>
      </c>
      <c r="D97" s="20" t="s">
        <v>35</v>
      </c>
      <c r="E97" s="20" t="s">
        <v>32</v>
      </c>
      <c r="F97" s="26" t="s">
        <v>160</v>
      </c>
      <c r="G97" s="30" t="s">
        <v>158</v>
      </c>
      <c r="H97" s="51"/>
      <c r="I97" s="8"/>
    </row>
    <row r="98" spans="1:9" ht="26.25">
      <c r="A98" s="132"/>
      <c r="B98" s="37" t="s">
        <v>78</v>
      </c>
      <c r="C98" s="16" t="s">
        <v>3</v>
      </c>
      <c r="D98" s="20" t="s">
        <v>35</v>
      </c>
      <c r="E98" s="20" t="s">
        <v>35</v>
      </c>
      <c r="F98" s="26"/>
      <c r="G98" s="30"/>
      <c r="H98" s="51"/>
      <c r="I98" s="8"/>
    </row>
    <row r="99" spans="1:9" ht="26.25">
      <c r="A99" s="132"/>
      <c r="B99" s="47" t="s">
        <v>132</v>
      </c>
      <c r="C99" s="16" t="s">
        <v>3</v>
      </c>
      <c r="D99" s="20" t="s">
        <v>35</v>
      </c>
      <c r="E99" s="20" t="s">
        <v>35</v>
      </c>
      <c r="F99" s="26" t="s">
        <v>113</v>
      </c>
      <c r="G99" s="30"/>
      <c r="H99" s="51"/>
      <c r="I99" s="8"/>
    </row>
    <row r="100" spans="1:9" ht="52.5">
      <c r="A100" s="132"/>
      <c r="B100" s="38" t="s">
        <v>169</v>
      </c>
      <c r="C100" s="16" t="s">
        <v>3</v>
      </c>
      <c r="D100" s="20" t="s">
        <v>35</v>
      </c>
      <c r="E100" s="20" t="s">
        <v>35</v>
      </c>
      <c r="F100" s="26" t="s">
        <v>113</v>
      </c>
      <c r="G100" s="30" t="s">
        <v>96</v>
      </c>
      <c r="H100" s="51"/>
      <c r="I100" s="8"/>
    </row>
    <row r="101" spans="1:9" ht="52.5">
      <c r="A101" s="132"/>
      <c r="B101" s="38" t="s">
        <v>170</v>
      </c>
      <c r="C101" s="16" t="s">
        <v>3</v>
      </c>
      <c r="D101" s="20" t="s">
        <v>35</v>
      </c>
      <c r="E101" s="20" t="s">
        <v>35</v>
      </c>
      <c r="F101" s="26" t="s">
        <v>113</v>
      </c>
      <c r="G101" s="30" t="s">
        <v>97</v>
      </c>
      <c r="H101" s="51"/>
      <c r="I101" s="8"/>
    </row>
    <row r="102" spans="1:9" ht="26.25">
      <c r="A102" s="132"/>
      <c r="B102" s="38" t="s">
        <v>59</v>
      </c>
      <c r="C102" s="16" t="s">
        <v>3</v>
      </c>
      <c r="D102" s="20" t="s">
        <v>35</v>
      </c>
      <c r="E102" s="20" t="s">
        <v>35</v>
      </c>
      <c r="F102" s="26" t="s">
        <v>113</v>
      </c>
      <c r="G102" s="30" t="s">
        <v>63</v>
      </c>
      <c r="H102" s="51"/>
      <c r="I102" s="8"/>
    </row>
    <row r="103" spans="1:9" ht="37.5" customHeight="1">
      <c r="A103" s="132"/>
      <c r="B103" s="38" t="s">
        <v>168</v>
      </c>
      <c r="C103" s="16" t="s">
        <v>3</v>
      </c>
      <c r="D103" s="20" t="s">
        <v>35</v>
      </c>
      <c r="E103" s="20" t="s">
        <v>35</v>
      </c>
      <c r="F103" s="26" t="s">
        <v>113</v>
      </c>
      <c r="G103" s="30" t="s">
        <v>64</v>
      </c>
      <c r="H103" s="51"/>
      <c r="I103" s="8"/>
    </row>
    <row r="104" spans="1:9" ht="26.25">
      <c r="A104" s="132"/>
      <c r="B104" s="38" t="s">
        <v>60</v>
      </c>
      <c r="C104" s="16" t="s">
        <v>3</v>
      </c>
      <c r="D104" s="20" t="s">
        <v>35</v>
      </c>
      <c r="E104" s="20" t="s">
        <v>35</v>
      </c>
      <c r="F104" s="26" t="s">
        <v>113</v>
      </c>
      <c r="G104" s="30" t="s">
        <v>65</v>
      </c>
      <c r="H104" s="51"/>
      <c r="I104" s="8"/>
    </row>
    <row r="105" spans="1:9" ht="42" customHeight="1">
      <c r="A105" s="132"/>
      <c r="B105" s="38" t="s">
        <v>61</v>
      </c>
      <c r="C105" s="16" t="s">
        <v>3</v>
      </c>
      <c r="D105" s="20" t="s">
        <v>35</v>
      </c>
      <c r="E105" s="20" t="s">
        <v>35</v>
      </c>
      <c r="F105" s="26" t="s">
        <v>113</v>
      </c>
      <c r="G105" s="30" t="s">
        <v>66</v>
      </c>
      <c r="H105" s="51"/>
      <c r="I105" s="8"/>
    </row>
    <row r="106" spans="1:9" ht="15">
      <c r="A106" s="132"/>
      <c r="B106" s="36" t="s">
        <v>50</v>
      </c>
      <c r="C106" s="10" t="s">
        <v>3</v>
      </c>
      <c r="D106" s="24" t="s">
        <v>67</v>
      </c>
      <c r="E106" s="22"/>
      <c r="F106" s="45"/>
      <c r="G106" s="32"/>
      <c r="H106" s="51"/>
      <c r="I106" s="8"/>
    </row>
    <row r="107" spans="1:9" ht="26.25">
      <c r="A107" s="132"/>
      <c r="B107" s="37" t="s">
        <v>51</v>
      </c>
      <c r="C107" s="16" t="s">
        <v>3</v>
      </c>
      <c r="D107" s="20" t="s">
        <v>67</v>
      </c>
      <c r="E107" s="20" t="s">
        <v>35</v>
      </c>
      <c r="F107" s="26"/>
      <c r="G107" s="30"/>
      <c r="H107" s="51"/>
      <c r="I107" s="8"/>
    </row>
    <row r="108" spans="1:9" ht="26.25">
      <c r="A108" s="132"/>
      <c r="B108" s="38" t="s">
        <v>128</v>
      </c>
      <c r="C108" s="16" t="s">
        <v>3</v>
      </c>
      <c r="D108" s="20" t="s">
        <v>67</v>
      </c>
      <c r="E108" s="20" t="s">
        <v>35</v>
      </c>
      <c r="F108" s="26" t="s">
        <v>108</v>
      </c>
      <c r="G108" s="30"/>
      <c r="H108" s="51"/>
      <c r="I108" s="8"/>
    </row>
    <row r="109" spans="1:9" ht="39">
      <c r="A109" s="132"/>
      <c r="B109" s="38" t="s">
        <v>168</v>
      </c>
      <c r="C109" s="16" t="s">
        <v>3</v>
      </c>
      <c r="D109" s="20" t="s">
        <v>67</v>
      </c>
      <c r="E109" s="20" t="s">
        <v>35</v>
      </c>
      <c r="F109" s="26" t="s">
        <v>108</v>
      </c>
      <c r="G109" s="30" t="s">
        <v>64</v>
      </c>
      <c r="H109" s="51"/>
      <c r="I109" s="8"/>
    </row>
    <row r="110" spans="1:9" ht="15">
      <c r="A110" s="132"/>
      <c r="B110" s="37" t="s">
        <v>52</v>
      </c>
      <c r="C110" s="16" t="s">
        <v>3</v>
      </c>
      <c r="D110" s="20" t="s">
        <v>67</v>
      </c>
      <c r="E110" s="20" t="s">
        <v>67</v>
      </c>
      <c r="F110" s="26"/>
      <c r="G110" s="30"/>
      <c r="H110" s="51"/>
      <c r="I110" s="8"/>
    </row>
    <row r="111" spans="1:9" ht="26.25">
      <c r="A111" s="132"/>
      <c r="B111" s="38" t="s">
        <v>129</v>
      </c>
      <c r="C111" s="16" t="s">
        <v>3</v>
      </c>
      <c r="D111" s="20" t="s">
        <v>67</v>
      </c>
      <c r="E111" s="20" t="s">
        <v>67</v>
      </c>
      <c r="F111" s="26" t="s">
        <v>161</v>
      </c>
      <c r="G111" s="30"/>
      <c r="H111" s="51"/>
      <c r="I111" s="8"/>
    </row>
    <row r="112" spans="1:9" ht="39">
      <c r="A112" s="132"/>
      <c r="B112" s="38" t="s">
        <v>168</v>
      </c>
      <c r="C112" s="16" t="s">
        <v>3</v>
      </c>
      <c r="D112" s="20" t="s">
        <v>67</v>
      </c>
      <c r="E112" s="20" t="s">
        <v>67</v>
      </c>
      <c r="F112" s="26" t="s">
        <v>161</v>
      </c>
      <c r="G112" s="30" t="s">
        <v>64</v>
      </c>
      <c r="H112" s="51"/>
      <c r="I112" s="8"/>
    </row>
    <row r="113" spans="1:9" ht="15">
      <c r="A113" s="132"/>
      <c r="B113" s="36" t="s">
        <v>41</v>
      </c>
      <c r="C113" s="10" t="s">
        <v>3</v>
      </c>
      <c r="D113" s="24" t="s">
        <v>36</v>
      </c>
      <c r="E113" s="22"/>
      <c r="F113" s="45"/>
      <c r="G113" s="32"/>
      <c r="H113" s="51"/>
      <c r="I113" s="8"/>
    </row>
    <row r="114" spans="1:9" ht="15">
      <c r="A114" s="132"/>
      <c r="B114" s="37" t="s">
        <v>14</v>
      </c>
      <c r="C114" s="16" t="s">
        <v>3</v>
      </c>
      <c r="D114" s="20" t="s">
        <v>36</v>
      </c>
      <c r="E114" s="20" t="s">
        <v>25</v>
      </c>
      <c r="F114" s="26"/>
      <c r="G114" s="30"/>
      <c r="H114" s="51"/>
      <c r="I114" s="8"/>
    </row>
    <row r="115" spans="1:9" ht="39">
      <c r="A115" s="132"/>
      <c r="B115" s="38" t="s">
        <v>80</v>
      </c>
      <c r="C115" s="16" t="s">
        <v>3</v>
      </c>
      <c r="D115" s="20" t="s">
        <v>36</v>
      </c>
      <c r="E115" s="20" t="s">
        <v>25</v>
      </c>
      <c r="F115" s="26" t="s">
        <v>162</v>
      </c>
      <c r="G115" s="30"/>
      <c r="H115" s="51"/>
      <c r="I115" s="8"/>
    </row>
    <row r="116" spans="1:9" ht="15">
      <c r="A116" s="132"/>
      <c r="B116" s="38" t="s">
        <v>73</v>
      </c>
      <c r="C116" s="16" t="s">
        <v>3</v>
      </c>
      <c r="D116" s="20" t="s">
        <v>36</v>
      </c>
      <c r="E116" s="20" t="s">
        <v>25</v>
      </c>
      <c r="F116" s="26" t="s">
        <v>162</v>
      </c>
      <c r="G116" s="30" t="s">
        <v>74</v>
      </c>
      <c r="H116" s="49"/>
      <c r="I116" s="8"/>
    </row>
    <row r="117" spans="1:9" ht="15">
      <c r="A117" s="132"/>
      <c r="B117" s="38" t="s">
        <v>91</v>
      </c>
      <c r="C117" s="16" t="s">
        <v>3</v>
      </c>
      <c r="D117" s="20" t="s">
        <v>36</v>
      </c>
      <c r="E117" s="20" t="s">
        <v>25</v>
      </c>
      <c r="F117" s="26" t="s">
        <v>162</v>
      </c>
      <c r="G117" s="30" t="s">
        <v>92</v>
      </c>
      <c r="H117" s="49"/>
      <c r="I117" s="8"/>
    </row>
    <row r="118" spans="1:9" ht="39">
      <c r="A118" s="132"/>
      <c r="B118" s="38" t="s">
        <v>133</v>
      </c>
      <c r="C118" s="16" t="s">
        <v>3</v>
      </c>
      <c r="D118" s="20" t="s">
        <v>36</v>
      </c>
      <c r="E118" s="20" t="s">
        <v>25</v>
      </c>
      <c r="F118" s="26" t="s">
        <v>119</v>
      </c>
      <c r="G118" s="30"/>
      <c r="H118" s="49"/>
      <c r="I118" s="8"/>
    </row>
    <row r="119" spans="1:9" ht="66">
      <c r="A119" s="132"/>
      <c r="B119" s="38" t="s">
        <v>100</v>
      </c>
      <c r="C119" s="16" t="s">
        <v>3</v>
      </c>
      <c r="D119" s="20" t="s">
        <v>36</v>
      </c>
      <c r="E119" s="20" t="s">
        <v>25</v>
      </c>
      <c r="F119" s="26" t="s">
        <v>119</v>
      </c>
      <c r="G119" s="30" t="s">
        <v>75</v>
      </c>
      <c r="H119" s="49"/>
      <c r="I119" s="8"/>
    </row>
    <row r="120" spans="1:9" ht="66">
      <c r="A120" s="132"/>
      <c r="B120" s="38" t="s">
        <v>101</v>
      </c>
      <c r="C120" s="16" t="s">
        <v>3</v>
      </c>
      <c r="D120" s="20" t="s">
        <v>36</v>
      </c>
      <c r="E120" s="20" t="s">
        <v>25</v>
      </c>
      <c r="F120" s="26" t="s">
        <v>119</v>
      </c>
      <c r="G120" s="30" t="s">
        <v>79</v>
      </c>
      <c r="H120" s="49"/>
      <c r="I120" s="8"/>
    </row>
    <row r="121" spans="1:9" ht="26.25">
      <c r="A121" s="132"/>
      <c r="B121" s="47" t="s">
        <v>134</v>
      </c>
      <c r="C121" s="16" t="s">
        <v>3</v>
      </c>
      <c r="D121" s="20" t="s">
        <v>36</v>
      </c>
      <c r="E121" s="20" t="s">
        <v>25</v>
      </c>
      <c r="F121" s="26" t="s">
        <v>120</v>
      </c>
      <c r="G121" s="30"/>
      <c r="H121" s="49"/>
      <c r="I121" s="8"/>
    </row>
    <row r="122" spans="1:9" ht="66">
      <c r="A122" s="132"/>
      <c r="B122" s="38" t="s">
        <v>100</v>
      </c>
      <c r="C122" s="16" t="s">
        <v>3</v>
      </c>
      <c r="D122" s="20" t="s">
        <v>36</v>
      </c>
      <c r="E122" s="20" t="s">
        <v>25</v>
      </c>
      <c r="F122" s="26" t="s">
        <v>120</v>
      </c>
      <c r="G122" s="30" t="s">
        <v>75</v>
      </c>
      <c r="H122" s="49"/>
      <c r="I122" s="8"/>
    </row>
    <row r="123" spans="1:9" ht="66">
      <c r="A123" s="132"/>
      <c r="B123" s="38" t="s">
        <v>101</v>
      </c>
      <c r="C123" s="16" t="s">
        <v>3</v>
      </c>
      <c r="D123" s="20" t="s">
        <v>36</v>
      </c>
      <c r="E123" s="20" t="s">
        <v>25</v>
      </c>
      <c r="F123" s="26" t="s">
        <v>120</v>
      </c>
      <c r="G123" s="30" t="s">
        <v>79</v>
      </c>
      <c r="H123" s="49"/>
      <c r="I123" s="8"/>
    </row>
    <row r="124" spans="1:9" ht="26.25">
      <c r="A124" s="132"/>
      <c r="B124" s="37" t="s">
        <v>53</v>
      </c>
      <c r="C124" s="16" t="s">
        <v>3</v>
      </c>
      <c r="D124" s="20" t="s">
        <v>36</v>
      </c>
      <c r="E124" s="20" t="s">
        <v>28</v>
      </c>
      <c r="F124" s="26"/>
      <c r="G124" s="30"/>
      <c r="H124" s="49"/>
      <c r="I124" s="8"/>
    </row>
    <row r="125" spans="1:9" ht="18.75" customHeight="1">
      <c r="A125" s="132"/>
      <c r="B125" s="38" t="s">
        <v>142</v>
      </c>
      <c r="C125" s="16" t="s">
        <v>3</v>
      </c>
      <c r="D125" s="20" t="s">
        <v>36</v>
      </c>
      <c r="E125" s="20" t="s">
        <v>28</v>
      </c>
      <c r="F125" s="26" t="s">
        <v>125</v>
      </c>
      <c r="G125" s="30"/>
      <c r="H125" s="49"/>
      <c r="I125" s="8"/>
    </row>
    <row r="126" spans="1:9" ht="26.25">
      <c r="A126" s="132"/>
      <c r="B126" s="46" t="s">
        <v>143</v>
      </c>
      <c r="C126" s="16" t="s">
        <v>3</v>
      </c>
      <c r="D126" s="20" t="s">
        <v>36</v>
      </c>
      <c r="E126" s="20" t="s">
        <v>28</v>
      </c>
      <c r="F126" s="26" t="s">
        <v>121</v>
      </c>
      <c r="G126" s="30" t="s">
        <v>40</v>
      </c>
      <c r="H126" s="49"/>
      <c r="I126" s="8"/>
    </row>
    <row r="127" spans="1:9" ht="15">
      <c r="A127" s="132"/>
      <c r="B127" s="38" t="s">
        <v>7</v>
      </c>
      <c r="C127" s="16" t="s">
        <v>3</v>
      </c>
      <c r="D127" s="20" t="s">
        <v>36</v>
      </c>
      <c r="E127" s="20" t="s">
        <v>28</v>
      </c>
      <c r="F127" s="26" t="s">
        <v>121</v>
      </c>
      <c r="G127" s="30" t="s">
        <v>81</v>
      </c>
      <c r="H127" s="49"/>
      <c r="I127" s="8"/>
    </row>
    <row r="128" spans="1:9" ht="15">
      <c r="A128" s="132"/>
      <c r="B128" s="36" t="s">
        <v>15</v>
      </c>
      <c r="C128" s="10" t="s">
        <v>3</v>
      </c>
      <c r="D128" s="24" t="s">
        <v>37</v>
      </c>
      <c r="E128" s="22"/>
      <c r="F128" s="45"/>
      <c r="G128" s="32"/>
      <c r="H128" s="49"/>
      <c r="I128" s="8"/>
    </row>
    <row r="129" spans="1:9" ht="15">
      <c r="A129" s="132"/>
      <c r="B129" s="37" t="s">
        <v>16</v>
      </c>
      <c r="C129" s="16" t="s">
        <v>3</v>
      </c>
      <c r="D129" s="20" t="s">
        <v>37</v>
      </c>
      <c r="E129" s="20" t="s">
        <v>25</v>
      </c>
      <c r="F129" s="26"/>
      <c r="G129" s="30"/>
      <c r="H129" s="49"/>
      <c r="I129" s="8"/>
    </row>
    <row r="130" spans="1:9" ht="15">
      <c r="A130" s="132"/>
      <c r="B130" s="47" t="s">
        <v>135</v>
      </c>
      <c r="C130" s="16" t="s">
        <v>3</v>
      </c>
      <c r="D130" s="20" t="s">
        <v>37</v>
      </c>
      <c r="E130" s="20" t="s">
        <v>25</v>
      </c>
      <c r="F130" s="26" t="s">
        <v>122</v>
      </c>
      <c r="G130" s="30"/>
      <c r="H130" s="49"/>
      <c r="I130" s="8"/>
    </row>
    <row r="131" spans="1:9" ht="39">
      <c r="A131" s="132"/>
      <c r="B131" s="54" t="s">
        <v>173</v>
      </c>
      <c r="C131" s="16" t="s">
        <v>3</v>
      </c>
      <c r="D131" s="20" t="s">
        <v>37</v>
      </c>
      <c r="E131" s="20" t="s">
        <v>25</v>
      </c>
      <c r="F131" s="26" t="s">
        <v>122</v>
      </c>
      <c r="G131" s="30" t="s">
        <v>174</v>
      </c>
      <c r="H131" s="49"/>
      <c r="I131" s="8"/>
    </row>
    <row r="132" spans="1:9" ht="26.25">
      <c r="A132" s="132"/>
      <c r="B132" s="37" t="s">
        <v>171</v>
      </c>
      <c r="C132" s="16" t="s">
        <v>3</v>
      </c>
      <c r="D132" s="20" t="s">
        <v>37</v>
      </c>
      <c r="E132" s="20" t="s">
        <v>29</v>
      </c>
      <c r="F132" s="26"/>
      <c r="G132" s="30"/>
      <c r="H132" s="49"/>
      <c r="I132" s="8"/>
    </row>
    <row r="133" spans="1:9" ht="26.25">
      <c r="A133" s="132"/>
      <c r="B133" s="47" t="s">
        <v>131</v>
      </c>
      <c r="C133" s="16" t="s">
        <v>3</v>
      </c>
      <c r="D133" s="20" t="s">
        <v>37</v>
      </c>
      <c r="E133" s="20" t="s">
        <v>29</v>
      </c>
      <c r="F133" s="26" t="s">
        <v>124</v>
      </c>
      <c r="G133" s="30"/>
      <c r="H133" s="49"/>
      <c r="I133" s="8"/>
    </row>
    <row r="134" spans="1:9" ht="15">
      <c r="A134" s="132"/>
      <c r="B134" s="38" t="s">
        <v>172</v>
      </c>
      <c r="C134" s="16" t="s">
        <v>3</v>
      </c>
      <c r="D134" s="20" t="s">
        <v>37</v>
      </c>
      <c r="E134" s="20" t="s">
        <v>29</v>
      </c>
      <c r="F134" s="26" t="s">
        <v>124</v>
      </c>
      <c r="G134" s="30" t="s">
        <v>163</v>
      </c>
      <c r="H134" s="49"/>
      <c r="I134" s="8"/>
    </row>
    <row r="135" spans="1:9" ht="15">
      <c r="A135" s="132"/>
      <c r="B135" s="36" t="s">
        <v>17</v>
      </c>
      <c r="C135" s="10" t="s">
        <v>3</v>
      </c>
      <c r="D135" s="24" t="s">
        <v>38</v>
      </c>
      <c r="E135" s="22"/>
      <c r="F135" s="45"/>
      <c r="G135" s="32"/>
      <c r="H135" s="49"/>
      <c r="I135" s="8"/>
    </row>
    <row r="136" spans="1:9" ht="15">
      <c r="A136" s="132"/>
      <c r="B136" s="37" t="s">
        <v>54</v>
      </c>
      <c r="C136" s="16" t="s">
        <v>3</v>
      </c>
      <c r="D136" s="20" t="s">
        <v>38</v>
      </c>
      <c r="E136" s="20" t="s">
        <v>25</v>
      </c>
      <c r="F136" s="26"/>
      <c r="G136" s="30"/>
      <c r="H136" s="49"/>
      <c r="I136" s="8"/>
    </row>
    <row r="137" spans="1:9" ht="26.25">
      <c r="A137" s="132"/>
      <c r="B137" s="47" t="s">
        <v>130</v>
      </c>
      <c r="C137" s="16" t="s">
        <v>3</v>
      </c>
      <c r="D137" s="20" t="s">
        <v>38</v>
      </c>
      <c r="E137" s="20" t="s">
        <v>25</v>
      </c>
      <c r="F137" s="26" t="s">
        <v>123</v>
      </c>
      <c r="G137" s="30"/>
      <c r="H137" s="49"/>
      <c r="I137" s="8"/>
    </row>
    <row r="138" spans="1:9" ht="28.5" customHeight="1">
      <c r="A138" s="132"/>
      <c r="B138" s="38" t="s">
        <v>168</v>
      </c>
      <c r="C138" s="16" t="s">
        <v>3</v>
      </c>
      <c r="D138" s="20" t="s">
        <v>38</v>
      </c>
      <c r="E138" s="20" t="s">
        <v>25</v>
      </c>
      <c r="F138" s="26" t="s">
        <v>123</v>
      </c>
      <c r="G138" s="30" t="s">
        <v>64</v>
      </c>
      <c r="H138" s="49"/>
      <c r="I138" s="8"/>
    </row>
    <row r="139" spans="1:9" ht="26.25">
      <c r="A139" s="132"/>
      <c r="B139" s="36" t="s">
        <v>93</v>
      </c>
      <c r="C139" s="10" t="s">
        <v>3</v>
      </c>
      <c r="D139" s="24" t="s">
        <v>30</v>
      </c>
      <c r="E139" s="22"/>
      <c r="F139" s="45"/>
      <c r="G139" s="32"/>
      <c r="H139" s="49"/>
      <c r="I139" s="8"/>
    </row>
    <row r="140" spans="1:9" ht="26.25">
      <c r="A140" s="132"/>
      <c r="B140" s="37" t="s">
        <v>55</v>
      </c>
      <c r="C140" s="16" t="s">
        <v>3</v>
      </c>
      <c r="D140" s="20" t="s">
        <v>30</v>
      </c>
      <c r="E140" s="20" t="s">
        <v>25</v>
      </c>
      <c r="F140" s="26"/>
      <c r="G140" s="30"/>
      <c r="H140" s="49"/>
      <c r="I140" s="8"/>
    </row>
    <row r="141" spans="1:9" ht="15">
      <c r="A141" s="132"/>
      <c r="B141" s="38" t="s">
        <v>82</v>
      </c>
      <c r="C141" s="16" t="s">
        <v>3</v>
      </c>
      <c r="D141" s="20" t="s">
        <v>30</v>
      </c>
      <c r="E141" s="20" t="s">
        <v>25</v>
      </c>
      <c r="F141" s="26" t="s">
        <v>115</v>
      </c>
      <c r="G141" s="30"/>
      <c r="H141" s="49"/>
      <c r="I141" s="8"/>
    </row>
    <row r="142" spans="1:9" ht="15">
      <c r="A142" s="132"/>
      <c r="B142" s="38" t="s">
        <v>83</v>
      </c>
      <c r="C142" s="16" t="s">
        <v>3</v>
      </c>
      <c r="D142" s="20" t="s">
        <v>30</v>
      </c>
      <c r="E142" s="20" t="s">
        <v>25</v>
      </c>
      <c r="F142" s="26" t="s">
        <v>164</v>
      </c>
      <c r="G142" s="30"/>
      <c r="H142" s="49"/>
      <c r="I142" s="8"/>
    </row>
    <row r="143" spans="1:9" ht="15">
      <c r="A143" s="132"/>
      <c r="B143" s="38" t="s">
        <v>99</v>
      </c>
      <c r="C143" s="16" t="s">
        <v>3</v>
      </c>
      <c r="D143" s="20" t="s">
        <v>30</v>
      </c>
      <c r="E143" s="20" t="s">
        <v>25</v>
      </c>
      <c r="F143" s="26" t="s">
        <v>164</v>
      </c>
      <c r="G143" s="30" t="s">
        <v>98</v>
      </c>
      <c r="H143" s="52"/>
      <c r="I143" s="8"/>
    </row>
    <row r="144" spans="1:9" ht="52.5">
      <c r="A144" s="132"/>
      <c r="B144" s="36" t="s">
        <v>56</v>
      </c>
      <c r="C144" s="10" t="s">
        <v>3</v>
      </c>
      <c r="D144" s="24" t="s">
        <v>84</v>
      </c>
      <c r="E144" s="22"/>
      <c r="F144" s="45"/>
      <c r="G144" s="32"/>
      <c r="H144" s="49"/>
      <c r="I144" s="8"/>
    </row>
    <row r="145" spans="1:9" ht="26.25">
      <c r="A145" s="132"/>
      <c r="B145" s="37" t="s">
        <v>57</v>
      </c>
      <c r="C145" s="16" t="s">
        <v>3</v>
      </c>
      <c r="D145" s="20" t="s">
        <v>84</v>
      </c>
      <c r="E145" s="20" t="s">
        <v>32</v>
      </c>
      <c r="F145" s="26"/>
      <c r="G145" s="30"/>
      <c r="H145" s="49"/>
      <c r="I145" s="8"/>
    </row>
    <row r="146" spans="1:9" ht="26.25">
      <c r="A146" s="132"/>
      <c r="B146" s="38" t="s">
        <v>57</v>
      </c>
      <c r="C146" s="16" t="s">
        <v>3</v>
      </c>
      <c r="D146" s="20" t="s">
        <v>84</v>
      </c>
      <c r="E146" s="20" t="s">
        <v>32</v>
      </c>
      <c r="F146" s="26"/>
      <c r="G146" s="30"/>
      <c r="H146" s="49"/>
      <c r="I146" s="8"/>
    </row>
    <row r="147" spans="1:9" ht="15">
      <c r="A147" s="132"/>
      <c r="B147" s="42" t="s">
        <v>85</v>
      </c>
      <c r="C147" s="16" t="s">
        <v>3</v>
      </c>
      <c r="D147" s="20" t="s">
        <v>84</v>
      </c>
      <c r="E147" s="20" t="s">
        <v>32</v>
      </c>
      <c r="F147" s="26" t="s">
        <v>125</v>
      </c>
      <c r="G147" s="30"/>
      <c r="H147" s="49"/>
      <c r="I147" s="8"/>
    </row>
    <row r="148" spans="1:9" ht="15">
      <c r="A148" s="132"/>
      <c r="B148" s="38" t="s">
        <v>7</v>
      </c>
      <c r="C148" s="16" t="s">
        <v>3</v>
      </c>
      <c r="D148" s="20" t="s">
        <v>84</v>
      </c>
      <c r="E148" s="20" t="s">
        <v>32</v>
      </c>
      <c r="F148" s="26" t="s">
        <v>125</v>
      </c>
      <c r="G148" s="30" t="s">
        <v>81</v>
      </c>
      <c r="H148" s="49"/>
      <c r="I148" s="8"/>
    </row>
    <row r="149" spans="1:9" ht="15">
      <c r="A149" s="129" t="s">
        <v>102</v>
      </c>
      <c r="B149" s="130"/>
      <c r="C149" s="16"/>
      <c r="D149" s="20"/>
      <c r="E149" s="20"/>
      <c r="F149" s="26"/>
      <c r="G149" s="8"/>
      <c r="H149" s="49"/>
      <c r="I149" s="8"/>
    </row>
    <row r="150" spans="1:9" ht="12.75">
      <c r="A150" s="125" t="s">
        <v>39</v>
      </c>
      <c r="B150" s="126"/>
      <c r="C150" s="8"/>
      <c r="D150" s="8"/>
      <c r="E150" s="8"/>
      <c r="F150" s="8"/>
      <c r="G150" s="8"/>
      <c r="H150" s="53"/>
      <c r="I150" s="8"/>
    </row>
    <row r="151" spans="1:8" ht="79.5" customHeight="1">
      <c r="A151" s="127"/>
      <c r="B151" s="127"/>
      <c r="C151" s="127"/>
      <c r="D151" s="127"/>
      <c r="E151" s="127"/>
      <c r="F151" s="127"/>
      <c r="G151" s="127"/>
      <c r="H151" s="128"/>
    </row>
    <row r="152" ht="66.75" customHeight="1"/>
  </sheetData>
  <sheetProtection/>
  <mergeCells count="13">
    <mergeCell ref="B11:B12"/>
    <mergeCell ref="C11:C12"/>
    <mergeCell ref="D11:D12"/>
    <mergeCell ref="E11:E12"/>
    <mergeCell ref="F11:F12"/>
    <mergeCell ref="A150:B150"/>
    <mergeCell ref="A151:H151"/>
    <mergeCell ref="A149:B149"/>
    <mergeCell ref="A8:H9"/>
    <mergeCell ref="A13:A148"/>
    <mergeCell ref="G11:G12"/>
    <mergeCell ref="A11:A12"/>
    <mergeCell ref="H11:I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>
    <oddHeader>&amp;CСтруктурный макет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35"/>
  <sheetViews>
    <sheetView tabSelected="1" view="pageLayout" zoomScale="70" zoomScalePageLayoutView="70" workbookViewId="0" topLeftCell="A1">
      <selection activeCell="I16" sqref="I16"/>
    </sheetView>
  </sheetViews>
  <sheetFormatPr defaultColWidth="9.125" defaultRowHeight="12.75"/>
  <cols>
    <col min="1" max="1" width="4.375" style="55" customWidth="1"/>
    <col min="2" max="2" width="51.625" style="55" customWidth="1"/>
    <col min="3" max="3" width="13.75390625" style="55" customWidth="1"/>
    <col min="4" max="4" width="7.875" style="55" customWidth="1"/>
    <col min="5" max="5" width="6.50390625" style="55" customWidth="1"/>
    <col min="6" max="6" width="7.00390625" style="55" customWidth="1"/>
    <col min="7" max="7" width="9.625" style="55" customWidth="1"/>
    <col min="8" max="8" width="13.50390625" style="55" customWidth="1"/>
    <col min="9" max="16384" width="9.125" style="55" customWidth="1"/>
  </cols>
  <sheetData>
    <row r="1" spans="4:8" ht="12.75" customHeight="1">
      <c r="D1" s="135" t="s">
        <v>165</v>
      </c>
      <c r="E1" s="135"/>
      <c r="F1" s="135"/>
      <c r="G1" s="135"/>
      <c r="H1" s="135"/>
    </row>
    <row r="2" spans="3:8" ht="14.25" customHeight="1">
      <c r="C2" s="135" t="s">
        <v>231</v>
      </c>
      <c r="D2" s="135"/>
      <c r="E2" s="135"/>
      <c r="F2" s="135"/>
      <c r="G2" s="135"/>
      <c r="H2" s="135"/>
    </row>
    <row r="3" spans="2:8" ht="15" customHeight="1">
      <c r="B3" s="135" t="s">
        <v>232</v>
      </c>
      <c r="C3" s="135"/>
      <c r="D3" s="135"/>
      <c r="E3" s="135"/>
      <c r="F3" s="135"/>
      <c r="G3" s="135"/>
      <c r="H3" s="135"/>
    </row>
    <row r="4" spans="2:8" ht="12.75" customHeight="1">
      <c r="B4" s="135" t="s">
        <v>296</v>
      </c>
      <c r="C4" s="135"/>
      <c r="D4" s="135"/>
      <c r="E4" s="135"/>
      <c r="F4" s="135"/>
      <c r="G4" s="135"/>
      <c r="H4" s="135"/>
    </row>
    <row r="5" spans="2:8" ht="14.25" customHeight="1">
      <c r="B5" s="56"/>
      <c r="C5" s="58"/>
      <c r="D5" s="135" t="s">
        <v>302</v>
      </c>
      <c r="E5" s="135"/>
      <c r="F5" s="135"/>
      <c r="G5" s="135"/>
      <c r="H5" s="135"/>
    </row>
    <row r="6" spans="2:5" ht="13.5">
      <c r="B6" s="57"/>
      <c r="C6" s="65"/>
      <c r="D6" s="65"/>
      <c r="E6" s="65"/>
    </row>
    <row r="7" spans="1:8" ht="12.75" customHeight="1">
      <c r="A7" s="136" t="s">
        <v>297</v>
      </c>
      <c r="B7" s="136"/>
      <c r="C7" s="136"/>
      <c r="D7" s="136"/>
      <c r="E7" s="136"/>
      <c r="F7" s="136"/>
      <c r="G7" s="136"/>
      <c r="H7" s="136"/>
    </row>
    <row r="8" spans="1:8" ht="39.75" customHeight="1">
      <c r="A8" s="136"/>
      <c r="B8" s="136"/>
      <c r="C8" s="136"/>
      <c r="D8" s="136"/>
      <c r="E8" s="136"/>
      <c r="F8" s="136"/>
      <c r="G8" s="136"/>
      <c r="H8" s="136"/>
    </row>
    <row r="9" spans="2:8" ht="12.75" customHeight="1">
      <c r="B9" s="59"/>
      <c r="C9" s="60"/>
      <c r="D9" s="60"/>
      <c r="E9" s="60"/>
      <c r="H9" s="64" t="s">
        <v>5</v>
      </c>
    </row>
    <row r="10" spans="1:8" ht="12.75" customHeight="1">
      <c r="A10" s="133" t="s">
        <v>4</v>
      </c>
      <c r="B10" s="133" t="s">
        <v>268</v>
      </c>
      <c r="C10" s="124" t="s">
        <v>22</v>
      </c>
      <c r="D10" s="124" t="s">
        <v>23</v>
      </c>
      <c r="E10" s="143" t="s">
        <v>19</v>
      </c>
      <c r="F10" s="145" t="s">
        <v>20</v>
      </c>
      <c r="G10" s="124" t="s">
        <v>21</v>
      </c>
      <c r="H10" s="134" t="s">
        <v>235</v>
      </c>
    </row>
    <row r="11" spans="1:8" ht="16.5" customHeight="1">
      <c r="A11" s="133"/>
      <c r="B11" s="133"/>
      <c r="C11" s="124"/>
      <c r="D11" s="124"/>
      <c r="E11" s="144"/>
      <c r="F11" s="145"/>
      <c r="G11" s="124"/>
      <c r="H11" s="134"/>
    </row>
    <row r="12" spans="1:8" ht="16.5" customHeight="1">
      <c r="A12" s="137">
        <v>1</v>
      </c>
      <c r="B12" s="35" t="s">
        <v>181</v>
      </c>
      <c r="C12" s="43"/>
      <c r="D12" s="43"/>
      <c r="E12" s="67"/>
      <c r="F12" s="66"/>
      <c r="G12" s="43"/>
      <c r="H12" s="68">
        <v>5194.878999999999</v>
      </c>
    </row>
    <row r="13" spans="1:8" ht="16.5" customHeight="1">
      <c r="A13" s="138"/>
      <c r="B13" s="38" t="s">
        <v>41</v>
      </c>
      <c r="C13" s="44"/>
      <c r="D13" s="69"/>
      <c r="E13" s="69"/>
      <c r="F13" s="44"/>
      <c r="G13" s="69"/>
      <c r="H13" s="70">
        <v>4894.878999999999</v>
      </c>
    </row>
    <row r="14" spans="1:8" ht="16.5" customHeight="1">
      <c r="A14" s="138"/>
      <c r="B14" s="37" t="s">
        <v>14</v>
      </c>
      <c r="C14" s="26"/>
      <c r="D14" s="26"/>
      <c r="E14" s="26"/>
      <c r="F14" s="26"/>
      <c r="G14" s="26"/>
      <c r="H14" s="71">
        <v>4894.878999999999</v>
      </c>
    </row>
    <row r="15" spans="1:8" ht="24" customHeight="1">
      <c r="A15" s="138"/>
      <c r="B15" s="37" t="s">
        <v>182</v>
      </c>
      <c r="C15" s="26" t="s">
        <v>245</v>
      </c>
      <c r="D15" s="26"/>
      <c r="E15" s="26"/>
      <c r="F15" s="26"/>
      <c r="G15" s="26"/>
      <c r="H15" s="68">
        <v>3803.7599999999993</v>
      </c>
    </row>
    <row r="16" spans="1:8" ht="27.75" customHeight="1">
      <c r="A16" s="138"/>
      <c r="B16" s="37" t="s">
        <v>289</v>
      </c>
      <c r="C16" s="26" t="s">
        <v>247</v>
      </c>
      <c r="D16" s="26"/>
      <c r="E16" s="26"/>
      <c r="F16" s="26"/>
      <c r="G16" s="26"/>
      <c r="H16" s="68">
        <v>3803.7599999999993</v>
      </c>
    </row>
    <row r="17" spans="1:8" ht="27.75" customHeight="1">
      <c r="A17" s="138"/>
      <c r="B17" s="38" t="s">
        <v>248</v>
      </c>
      <c r="C17" s="26" t="s">
        <v>249</v>
      </c>
      <c r="D17" s="26"/>
      <c r="E17" s="26"/>
      <c r="F17" s="26"/>
      <c r="G17" s="26"/>
      <c r="H17" s="71">
        <v>3803.7599999999993</v>
      </c>
    </row>
    <row r="18" spans="1:8" ht="27.75" customHeight="1">
      <c r="A18" s="138"/>
      <c r="B18" s="72" t="s">
        <v>269</v>
      </c>
      <c r="C18" s="73" t="s">
        <v>270</v>
      </c>
      <c r="D18" s="74" t="s">
        <v>192</v>
      </c>
      <c r="E18" s="26" t="s">
        <v>176</v>
      </c>
      <c r="F18" s="26" t="s">
        <v>36</v>
      </c>
      <c r="G18" s="26" t="s">
        <v>25</v>
      </c>
      <c r="H18" s="75">
        <v>0</v>
      </c>
    </row>
    <row r="19" spans="1:8" ht="27.75" customHeight="1">
      <c r="A19" s="138"/>
      <c r="B19" s="72" t="s">
        <v>271</v>
      </c>
      <c r="C19" s="73" t="s">
        <v>272</v>
      </c>
      <c r="D19" s="74" t="s">
        <v>96</v>
      </c>
      <c r="E19" s="26" t="s">
        <v>176</v>
      </c>
      <c r="F19" s="26" t="s">
        <v>36</v>
      </c>
      <c r="G19" s="26" t="s">
        <v>25</v>
      </c>
      <c r="H19" s="75">
        <v>0</v>
      </c>
    </row>
    <row r="20" spans="1:8" ht="27.75" customHeight="1">
      <c r="A20" s="138"/>
      <c r="B20" s="72" t="s">
        <v>269</v>
      </c>
      <c r="C20" s="73" t="s">
        <v>272</v>
      </c>
      <c r="D20" s="74" t="s">
        <v>192</v>
      </c>
      <c r="E20" s="26" t="s">
        <v>176</v>
      </c>
      <c r="F20" s="26" t="s">
        <v>36</v>
      </c>
      <c r="G20" s="26" t="s">
        <v>25</v>
      </c>
      <c r="H20" s="75">
        <v>0</v>
      </c>
    </row>
    <row r="21" spans="1:8" ht="20.25" customHeight="1">
      <c r="A21" s="138"/>
      <c r="B21" s="97" t="s">
        <v>183</v>
      </c>
      <c r="C21" s="62" t="s">
        <v>270</v>
      </c>
      <c r="D21" s="62" t="s">
        <v>96</v>
      </c>
      <c r="E21" s="62" t="s">
        <v>176</v>
      </c>
      <c r="F21" s="62" t="s">
        <v>36</v>
      </c>
      <c r="G21" s="62" t="s">
        <v>25</v>
      </c>
      <c r="H21" s="101">
        <v>462.4</v>
      </c>
    </row>
    <row r="22" spans="1:8" ht="20.25" customHeight="1">
      <c r="A22" s="138"/>
      <c r="B22" s="97" t="s">
        <v>183</v>
      </c>
      <c r="C22" s="62" t="s">
        <v>272</v>
      </c>
      <c r="D22" s="62" t="s">
        <v>96</v>
      </c>
      <c r="E22" s="62" t="s">
        <v>176</v>
      </c>
      <c r="F22" s="62" t="s">
        <v>36</v>
      </c>
      <c r="G22" s="62" t="s">
        <v>25</v>
      </c>
      <c r="H22" s="101">
        <v>628.597</v>
      </c>
    </row>
    <row r="23" spans="1:8" ht="20.25" customHeight="1">
      <c r="A23" s="138"/>
      <c r="B23" s="97" t="s">
        <v>183</v>
      </c>
      <c r="C23" s="62" t="s">
        <v>190</v>
      </c>
      <c r="D23" s="62" t="s">
        <v>96</v>
      </c>
      <c r="E23" s="62" t="s">
        <v>176</v>
      </c>
      <c r="F23" s="62" t="s">
        <v>36</v>
      </c>
      <c r="G23" s="62" t="s">
        <v>25</v>
      </c>
      <c r="H23" s="101">
        <v>783.319</v>
      </c>
    </row>
    <row r="24" spans="1:8" ht="41.25" customHeight="1">
      <c r="A24" s="138"/>
      <c r="B24" s="97" t="s">
        <v>184</v>
      </c>
      <c r="C24" s="62" t="s">
        <v>190</v>
      </c>
      <c r="D24" s="62" t="s">
        <v>97</v>
      </c>
      <c r="E24" s="62" t="s">
        <v>176</v>
      </c>
      <c r="F24" s="62" t="s">
        <v>36</v>
      </c>
      <c r="G24" s="62" t="s">
        <v>25</v>
      </c>
      <c r="H24" s="101">
        <v>80</v>
      </c>
    </row>
    <row r="25" spans="1:8" ht="39.75" customHeight="1">
      <c r="A25" s="138"/>
      <c r="B25" s="97" t="s">
        <v>185</v>
      </c>
      <c r="C25" s="62" t="s">
        <v>270</v>
      </c>
      <c r="D25" s="62" t="s">
        <v>192</v>
      </c>
      <c r="E25" s="62" t="s">
        <v>176</v>
      </c>
      <c r="F25" s="62" t="s">
        <v>36</v>
      </c>
      <c r="G25" s="62" t="s">
        <v>25</v>
      </c>
      <c r="H25" s="101">
        <v>200.06</v>
      </c>
    </row>
    <row r="26" spans="1:8" ht="41.25" customHeight="1">
      <c r="A26" s="138"/>
      <c r="B26" s="97" t="s">
        <v>185</v>
      </c>
      <c r="C26" s="62" t="s">
        <v>272</v>
      </c>
      <c r="D26" s="62" t="s">
        <v>192</v>
      </c>
      <c r="E26" s="62" t="s">
        <v>176</v>
      </c>
      <c r="F26" s="62" t="s">
        <v>36</v>
      </c>
      <c r="G26" s="62" t="s">
        <v>25</v>
      </c>
      <c r="H26" s="101">
        <v>271.97</v>
      </c>
    </row>
    <row r="27" spans="1:8" ht="41.25" customHeight="1">
      <c r="A27" s="138"/>
      <c r="B27" s="97" t="s">
        <v>185</v>
      </c>
      <c r="C27" s="62" t="s">
        <v>190</v>
      </c>
      <c r="D27" s="62" t="s">
        <v>192</v>
      </c>
      <c r="E27" s="62" t="s">
        <v>176</v>
      </c>
      <c r="F27" s="62" t="s">
        <v>36</v>
      </c>
      <c r="G27" s="62" t="s">
        <v>25</v>
      </c>
      <c r="H27" s="101">
        <v>338.914</v>
      </c>
    </row>
    <row r="28" spans="1:8" ht="29.25" customHeight="1">
      <c r="A28" s="138"/>
      <c r="B28" s="97" t="s">
        <v>59</v>
      </c>
      <c r="C28" s="62" t="s">
        <v>190</v>
      </c>
      <c r="D28" s="62" t="s">
        <v>63</v>
      </c>
      <c r="E28" s="62" t="s">
        <v>176</v>
      </c>
      <c r="F28" s="62" t="s">
        <v>36</v>
      </c>
      <c r="G28" s="62" t="s">
        <v>25</v>
      </c>
      <c r="H28" s="101">
        <v>33.5</v>
      </c>
    </row>
    <row r="29" spans="1:8" ht="29.25" customHeight="1">
      <c r="A29" s="138"/>
      <c r="B29" s="97" t="s">
        <v>186</v>
      </c>
      <c r="C29" s="62" t="s">
        <v>190</v>
      </c>
      <c r="D29" s="62" t="s">
        <v>64</v>
      </c>
      <c r="E29" s="62" t="s">
        <v>176</v>
      </c>
      <c r="F29" s="62" t="s">
        <v>36</v>
      </c>
      <c r="G29" s="62" t="s">
        <v>25</v>
      </c>
      <c r="H29" s="101">
        <v>1000</v>
      </c>
    </row>
    <row r="30" spans="1:8" ht="29.25" customHeight="1">
      <c r="A30" s="138"/>
      <c r="B30" s="97" t="s">
        <v>186</v>
      </c>
      <c r="C30" s="105" t="s">
        <v>273</v>
      </c>
      <c r="D30" s="62" t="s">
        <v>64</v>
      </c>
      <c r="E30" s="62" t="s">
        <v>176</v>
      </c>
      <c r="F30" s="62" t="s">
        <v>36</v>
      </c>
      <c r="G30" s="62" t="s">
        <v>25</v>
      </c>
      <c r="H30" s="101">
        <v>0</v>
      </c>
    </row>
    <row r="31" spans="1:8" ht="29.25" customHeight="1">
      <c r="A31" s="138"/>
      <c r="B31" s="97" t="s">
        <v>186</v>
      </c>
      <c r="C31" s="105" t="s">
        <v>274</v>
      </c>
      <c r="D31" s="62" t="s">
        <v>64</v>
      </c>
      <c r="E31" s="62" t="s">
        <v>176</v>
      </c>
      <c r="F31" s="62" t="s">
        <v>36</v>
      </c>
      <c r="G31" s="62" t="s">
        <v>25</v>
      </c>
      <c r="H31" s="101">
        <v>0</v>
      </c>
    </row>
    <row r="32" spans="1:8" ht="29.25" customHeight="1">
      <c r="A32" s="138"/>
      <c r="B32" s="97" t="s">
        <v>60</v>
      </c>
      <c r="C32" s="62" t="s">
        <v>190</v>
      </c>
      <c r="D32" s="62" t="s">
        <v>65</v>
      </c>
      <c r="E32" s="62" t="s">
        <v>176</v>
      </c>
      <c r="F32" s="62" t="s">
        <v>36</v>
      </c>
      <c r="G32" s="62" t="s">
        <v>25</v>
      </c>
      <c r="H32" s="101">
        <v>3</v>
      </c>
    </row>
    <row r="33" spans="1:8" ht="34.5" customHeight="1">
      <c r="A33" s="138"/>
      <c r="B33" s="97" t="s">
        <v>187</v>
      </c>
      <c r="C33" s="62" t="s">
        <v>190</v>
      </c>
      <c r="D33" s="62" t="s">
        <v>66</v>
      </c>
      <c r="E33" s="62" t="s">
        <v>176</v>
      </c>
      <c r="F33" s="62" t="s">
        <v>36</v>
      </c>
      <c r="G33" s="62" t="s">
        <v>25</v>
      </c>
      <c r="H33" s="101">
        <v>0</v>
      </c>
    </row>
    <row r="34" spans="1:8" ht="33.75" customHeight="1">
      <c r="A34" s="138"/>
      <c r="B34" s="97" t="s">
        <v>233</v>
      </c>
      <c r="C34" s="62" t="s">
        <v>190</v>
      </c>
      <c r="D34" s="62" t="s">
        <v>234</v>
      </c>
      <c r="E34" s="62" t="s">
        <v>176</v>
      </c>
      <c r="F34" s="62" t="s">
        <v>36</v>
      </c>
      <c r="G34" s="62" t="s">
        <v>25</v>
      </c>
      <c r="H34" s="101">
        <v>2</v>
      </c>
    </row>
    <row r="35" spans="1:8" ht="16.5" customHeight="1">
      <c r="A35" s="138"/>
      <c r="B35" s="63" t="s">
        <v>175</v>
      </c>
      <c r="C35" s="62"/>
      <c r="D35" s="62"/>
      <c r="E35" s="62"/>
      <c r="F35" s="62"/>
      <c r="G35" s="62"/>
      <c r="H35" s="61">
        <v>1091.119</v>
      </c>
    </row>
    <row r="36" spans="1:8" ht="16.5" customHeight="1">
      <c r="A36" s="138"/>
      <c r="B36" s="63" t="s">
        <v>182</v>
      </c>
      <c r="C36" s="62" t="s">
        <v>245</v>
      </c>
      <c r="D36" s="62"/>
      <c r="E36" s="62"/>
      <c r="F36" s="62"/>
      <c r="G36" s="62"/>
      <c r="H36" s="61">
        <v>1091.119</v>
      </c>
    </row>
    <row r="37" spans="1:8" ht="26.25" customHeight="1">
      <c r="A37" s="138"/>
      <c r="B37" s="97" t="s">
        <v>188</v>
      </c>
      <c r="C37" s="62" t="s">
        <v>250</v>
      </c>
      <c r="D37" s="62"/>
      <c r="E37" s="62"/>
      <c r="F37" s="62"/>
      <c r="G37" s="62"/>
      <c r="H37" s="101">
        <v>1091.119</v>
      </c>
    </row>
    <row r="38" spans="1:8" ht="26.25" customHeight="1">
      <c r="A38" s="138"/>
      <c r="B38" s="97" t="s">
        <v>251</v>
      </c>
      <c r="C38" s="62" t="s">
        <v>252</v>
      </c>
      <c r="D38" s="62"/>
      <c r="E38" s="62"/>
      <c r="F38" s="62"/>
      <c r="G38" s="62"/>
      <c r="H38" s="101">
        <v>1091.119</v>
      </c>
    </row>
    <row r="39" spans="1:8" ht="26.25" customHeight="1">
      <c r="A39" s="138"/>
      <c r="B39" s="104" t="s">
        <v>271</v>
      </c>
      <c r="C39" s="105" t="s">
        <v>275</v>
      </c>
      <c r="D39" s="106" t="s">
        <v>96</v>
      </c>
      <c r="E39" s="62" t="s">
        <v>176</v>
      </c>
      <c r="F39" s="62" t="s">
        <v>36</v>
      </c>
      <c r="G39" s="62" t="s">
        <v>25</v>
      </c>
      <c r="H39" s="101">
        <v>0</v>
      </c>
    </row>
    <row r="40" spans="1:8" ht="26.25" customHeight="1">
      <c r="A40" s="138"/>
      <c r="B40" s="104" t="s">
        <v>269</v>
      </c>
      <c r="C40" s="105" t="s">
        <v>276</v>
      </c>
      <c r="D40" s="106" t="s">
        <v>192</v>
      </c>
      <c r="E40" s="62" t="s">
        <v>176</v>
      </c>
      <c r="F40" s="62" t="s">
        <v>36</v>
      </c>
      <c r="G40" s="62" t="s">
        <v>25</v>
      </c>
      <c r="H40" s="101">
        <v>0</v>
      </c>
    </row>
    <row r="41" spans="1:8" ht="26.25" customHeight="1">
      <c r="A41" s="138"/>
      <c r="B41" s="104" t="s">
        <v>269</v>
      </c>
      <c r="C41" s="105" t="s">
        <v>275</v>
      </c>
      <c r="D41" s="106" t="s">
        <v>192</v>
      </c>
      <c r="E41" s="62" t="s">
        <v>176</v>
      </c>
      <c r="F41" s="62" t="s">
        <v>36</v>
      </c>
      <c r="G41" s="62" t="s">
        <v>25</v>
      </c>
      <c r="H41" s="101">
        <v>0</v>
      </c>
    </row>
    <row r="42" spans="1:8" ht="16.5" customHeight="1">
      <c r="A42" s="138"/>
      <c r="B42" s="97" t="s">
        <v>183</v>
      </c>
      <c r="C42" s="62" t="s">
        <v>276</v>
      </c>
      <c r="D42" s="62" t="s">
        <v>96</v>
      </c>
      <c r="E42" s="62" t="s">
        <v>176</v>
      </c>
      <c r="F42" s="62" t="s">
        <v>36</v>
      </c>
      <c r="G42" s="62" t="s">
        <v>25</v>
      </c>
      <c r="H42" s="101">
        <v>119.67</v>
      </c>
    </row>
    <row r="43" spans="1:8" ht="16.5" customHeight="1">
      <c r="A43" s="138"/>
      <c r="B43" s="97" t="s">
        <v>183</v>
      </c>
      <c r="C43" s="62" t="s">
        <v>275</v>
      </c>
      <c r="D43" s="62" t="s">
        <v>96</v>
      </c>
      <c r="E43" s="62" t="s">
        <v>176</v>
      </c>
      <c r="F43" s="62" t="s">
        <v>36</v>
      </c>
      <c r="G43" s="62" t="s">
        <v>25</v>
      </c>
      <c r="H43" s="101">
        <v>433.28</v>
      </c>
    </row>
    <row r="44" spans="1:8" ht="16.5" customHeight="1">
      <c r="A44" s="138"/>
      <c r="B44" s="97" t="s">
        <v>183</v>
      </c>
      <c r="C44" s="62" t="s">
        <v>191</v>
      </c>
      <c r="D44" s="62" t="s">
        <v>96</v>
      </c>
      <c r="E44" s="62" t="s">
        <v>176</v>
      </c>
      <c r="F44" s="62" t="s">
        <v>36</v>
      </c>
      <c r="G44" s="62" t="s">
        <v>25</v>
      </c>
      <c r="H44" s="101">
        <v>198.6</v>
      </c>
    </row>
    <row r="45" spans="1:8" ht="43.5" customHeight="1">
      <c r="A45" s="138"/>
      <c r="B45" s="97" t="s">
        <v>184</v>
      </c>
      <c r="C45" s="62" t="s">
        <v>191</v>
      </c>
      <c r="D45" s="62" t="s">
        <v>97</v>
      </c>
      <c r="E45" s="62" t="s">
        <v>176</v>
      </c>
      <c r="F45" s="62" t="s">
        <v>36</v>
      </c>
      <c r="G45" s="62" t="s">
        <v>25</v>
      </c>
      <c r="H45" s="101">
        <v>30</v>
      </c>
    </row>
    <row r="46" spans="1:8" ht="43.5" customHeight="1">
      <c r="A46" s="138"/>
      <c r="B46" s="97" t="s">
        <v>185</v>
      </c>
      <c r="C46" s="62" t="s">
        <v>276</v>
      </c>
      <c r="D46" s="62" t="s">
        <v>192</v>
      </c>
      <c r="E46" s="62" t="s">
        <v>176</v>
      </c>
      <c r="F46" s="62" t="s">
        <v>36</v>
      </c>
      <c r="G46" s="62" t="s">
        <v>25</v>
      </c>
      <c r="H46" s="101">
        <v>82.819</v>
      </c>
    </row>
    <row r="47" spans="1:8" ht="43.5" customHeight="1">
      <c r="A47" s="138"/>
      <c r="B47" s="97" t="s">
        <v>185</v>
      </c>
      <c r="C47" s="62" t="s">
        <v>275</v>
      </c>
      <c r="D47" s="62" t="s">
        <v>192</v>
      </c>
      <c r="E47" s="62" t="s">
        <v>176</v>
      </c>
      <c r="F47" s="62" t="s">
        <v>36</v>
      </c>
      <c r="G47" s="62" t="s">
        <v>25</v>
      </c>
      <c r="H47" s="101">
        <v>130.851</v>
      </c>
    </row>
    <row r="48" spans="1:8" ht="43.5" customHeight="1">
      <c r="A48" s="138"/>
      <c r="B48" s="97" t="s">
        <v>185</v>
      </c>
      <c r="C48" s="62" t="s">
        <v>191</v>
      </c>
      <c r="D48" s="62" t="s">
        <v>192</v>
      </c>
      <c r="E48" s="62" t="s">
        <v>176</v>
      </c>
      <c r="F48" s="62" t="s">
        <v>36</v>
      </c>
      <c r="G48" s="62" t="s">
        <v>25</v>
      </c>
      <c r="H48" s="101">
        <v>85.899</v>
      </c>
    </row>
    <row r="49" spans="1:8" ht="30.75" customHeight="1">
      <c r="A49" s="138"/>
      <c r="B49" s="97" t="s">
        <v>186</v>
      </c>
      <c r="C49" s="62" t="s">
        <v>191</v>
      </c>
      <c r="D49" s="62" t="s">
        <v>64</v>
      </c>
      <c r="E49" s="62" t="s">
        <v>176</v>
      </c>
      <c r="F49" s="62" t="s">
        <v>36</v>
      </c>
      <c r="G49" s="62" t="s">
        <v>25</v>
      </c>
      <c r="H49" s="101">
        <v>10</v>
      </c>
    </row>
    <row r="50" spans="1:8" ht="30.75" customHeight="1">
      <c r="A50" s="138"/>
      <c r="B50" s="108" t="s">
        <v>277</v>
      </c>
      <c r="C50" s="105" t="s">
        <v>278</v>
      </c>
      <c r="D50" s="62" t="s">
        <v>64</v>
      </c>
      <c r="E50" s="62" t="s">
        <v>176</v>
      </c>
      <c r="F50" s="62" t="s">
        <v>36</v>
      </c>
      <c r="G50" s="62" t="s">
        <v>25</v>
      </c>
      <c r="H50" s="101">
        <v>0</v>
      </c>
    </row>
    <row r="51" spans="1:8" ht="24.75" customHeight="1">
      <c r="A51" s="138"/>
      <c r="B51" s="63" t="s">
        <v>279</v>
      </c>
      <c r="C51" s="62" t="s">
        <v>280</v>
      </c>
      <c r="D51" s="62"/>
      <c r="E51" s="62"/>
      <c r="F51" s="62"/>
      <c r="G51" s="62"/>
      <c r="H51" s="61">
        <v>300</v>
      </c>
    </row>
    <row r="52" spans="1:8" ht="21.75" customHeight="1">
      <c r="A52" s="138"/>
      <c r="B52" s="97" t="s">
        <v>177</v>
      </c>
      <c r="C52" s="62" t="s">
        <v>257</v>
      </c>
      <c r="D52" s="62"/>
      <c r="E52" s="62"/>
      <c r="F52" s="62"/>
      <c r="G52" s="62"/>
      <c r="H52" s="101">
        <v>300</v>
      </c>
    </row>
    <row r="53" spans="1:8" ht="24.75" customHeight="1">
      <c r="A53" s="139"/>
      <c r="B53" s="97" t="s">
        <v>168</v>
      </c>
      <c r="C53" s="62" t="s">
        <v>211</v>
      </c>
      <c r="D53" s="62" t="s">
        <v>64</v>
      </c>
      <c r="E53" s="62" t="s">
        <v>176</v>
      </c>
      <c r="F53" s="62" t="s">
        <v>35</v>
      </c>
      <c r="G53" s="62" t="s">
        <v>32</v>
      </c>
      <c r="H53" s="101">
        <v>300</v>
      </c>
    </row>
    <row r="54" spans="1:8" ht="18.75" customHeight="1">
      <c r="A54" s="137">
        <v>2</v>
      </c>
      <c r="B54" s="63" t="s">
        <v>196</v>
      </c>
      <c r="C54" s="62" t="s">
        <v>259</v>
      </c>
      <c r="D54" s="62"/>
      <c r="E54" s="62"/>
      <c r="F54" s="62"/>
      <c r="G54" s="62"/>
      <c r="H54" s="61">
        <f>H55+H74+H96+H102+H106+H116+H119+H122+H125+H128+H134</f>
        <v>29514.523</v>
      </c>
    </row>
    <row r="55" spans="1:8" ht="12.75">
      <c r="A55" s="138"/>
      <c r="B55" s="63" t="s">
        <v>8</v>
      </c>
      <c r="C55" s="62" t="s">
        <v>259</v>
      </c>
      <c r="D55" s="62"/>
      <c r="E55" s="62"/>
      <c r="F55" s="62"/>
      <c r="G55" s="123"/>
      <c r="H55" s="61">
        <v>2723.096</v>
      </c>
    </row>
    <row r="56" spans="1:8" ht="19.5" customHeight="1">
      <c r="A56" s="139"/>
      <c r="B56" s="159" t="s">
        <v>197</v>
      </c>
      <c r="C56" s="62" t="s">
        <v>254</v>
      </c>
      <c r="D56" s="62"/>
      <c r="E56" s="62"/>
      <c r="F56" s="62"/>
      <c r="G56" s="62"/>
      <c r="H56" s="61">
        <v>1726.28</v>
      </c>
    </row>
    <row r="57" spans="1:8" ht="39">
      <c r="A57" s="137"/>
      <c r="B57" s="63" t="s">
        <v>198</v>
      </c>
      <c r="C57" s="62" t="s">
        <v>202</v>
      </c>
      <c r="D57" s="62"/>
      <c r="E57" s="62"/>
      <c r="F57" s="62"/>
      <c r="G57" s="62"/>
      <c r="H57" s="61">
        <v>1191.03</v>
      </c>
    </row>
    <row r="58" spans="1:8" ht="22.5" customHeight="1">
      <c r="A58" s="138"/>
      <c r="B58" s="97" t="s">
        <v>199</v>
      </c>
      <c r="C58" s="62" t="s">
        <v>202</v>
      </c>
      <c r="D58" s="62" t="s">
        <v>58</v>
      </c>
      <c r="E58" s="62" t="s">
        <v>176</v>
      </c>
      <c r="F58" s="62" t="s">
        <v>25</v>
      </c>
      <c r="G58" s="62" t="s">
        <v>27</v>
      </c>
      <c r="H58" s="101">
        <v>894</v>
      </c>
    </row>
    <row r="59" spans="1:8" ht="39" customHeight="1">
      <c r="A59" s="138"/>
      <c r="B59" s="97" t="s">
        <v>184</v>
      </c>
      <c r="C59" s="62" t="s">
        <v>202</v>
      </c>
      <c r="D59" s="62" t="s">
        <v>62</v>
      </c>
      <c r="E59" s="62" t="s">
        <v>176</v>
      </c>
      <c r="F59" s="62" t="s">
        <v>25</v>
      </c>
      <c r="G59" s="62" t="s">
        <v>27</v>
      </c>
      <c r="H59" s="101">
        <v>40</v>
      </c>
    </row>
    <row r="60" spans="1:8" ht="43.5" customHeight="1">
      <c r="A60" s="138"/>
      <c r="B60" s="97" t="s">
        <v>200</v>
      </c>
      <c r="C60" s="62" t="s">
        <v>202</v>
      </c>
      <c r="D60" s="62" t="s">
        <v>204</v>
      </c>
      <c r="E60" s="62" t="s">
        <v>176</v>
      </c>
      <c r="F60" s="62" t="s">
        <v>25</v>
      </c>
      <c r="G60" s="62" t="s">
        <v>27</v>
      </c>
      <c r="H60" s="101">
        <v>257.03</v>
      </c>
    </row>
    <row r="61" spans="1:8" ht="28.5" customHeight="1">
      <c r="A61" s="138"/>
      <c r="B61" s="63" t="s">
        <v>9</v>
      </c>
      <c r="C61" s="62" t="s">
        <v>254</v>
      </c>
      <c r="D61" s="110"/>
      <c r="E61" s="110"/>
      <c r="F61" s="110"/>
      <c r="G61" s="110"/>
      <c r="H61" s="111">
        <v>535.25</v>
      </c>
    </row>
    <row r="62" spans="1:8" ht="38.25" customHeight="1">
      <c r="A62" s="138"/>
      <c r="B62" s="97" t="s">
        <v>199</v>
      </c>
      <c r="C62" s="62" t="s">
        <v>203</v>
      </c>
      <c r="D62" s="62" t="s">
        <v>58</v>
      </c>
      <c r="E62" s="62" t="s">
        <v>176</v>
      </c>
      <c r="F62" s="62" t="s">
        <v>25</v>
      </c>
      <c r="G62" s="62" t="s">
        <v>28</v>
      </c>
      <c r="H62" s="101">
        <v>375</v>
      </c>
    </row>
    <row r="63" spans="1:8" ht="43.5" customHeight="1">
      <c r="A63" s="138"/>
      <c r="B63" s="97" t="s">
        <v>167</v>
      </c>
      <c r="C63" s="62" t="s">
        <v>203</v>
      </c>
      <c r="D63" s="62" t="s">
        <v>62</v>
      </c>
      <c r="E63" s="62" t="s">
        <v>176</v>
      </c>
      <c r="F63" s="62" t="s">
        <v>25</v>
      </c>
      <c r="G63" s="62" t="s">
        <v>28</v>
      </c>
      <c r="H63" s="101">
        <v>32</v>
      </c>
    </row>
    <row r="64" spans="1:8" ht="27.75" customHeight="1">
      <c r="A64" s="138"/>
      <c r="B64" s="97" t="s">
        <v>200</v>
      </c>
      <c r="C64" s="62" t="s">
        <v>203</v>
      </c>
      <c r="D64" s="62" t="s">
        <v>204</v>
      </c>
      <c r="E64" s="62" t="s">
        <v>176</v>
      </c>
      <c r="F64" s="62" t="s">
        <v>25</v>
      </c>
      <c r="G64" s="62" t="s">
        <v>28</v>
      </c>
      <c r="H64" s="101">
        <v>93.25</v>
      </c>
    </row>
    <row r="65" spans="1:8" ht="31.5" customHeight="1">
      <c r="A65" s="138"/>
      <c r="B65" s="97" t="s">
        <v>189</v>
      </c>
      <c r="C65" s="62" t="s">
        <v>203</v>
      </c>
      <c r="D65" s="62" t="s">
        <v>64</v>
      </c>
      <c r="E65" s="62" t="s">
        <v>176</v>
      </c>
      <c r="F65" s="62" t="s">
        <v>25</v>
      </c>
      <c r="G65" s="62" t="s">
        <v>28</v>
      </c>
      <c r="H65" s="101">
        <v>0</v>
      </c>
    </row>
    <row r="66" spans="1:8" ht="31.5" customHeight="1">
      <c r="A66" s="138"/>
      <c r="B66" s="97" t="s">
        <v>201</v>
      </c>
      <c r="C66" s="62" t="s">
        <v>203</v>
      </c>
      <c r="D66" s="62" t="s">
        <v>66</v>
      </c>
      <c r="E66" s="62" t="s">
        <v>176</v>
      </c>
      <c r="F66" s="62" t="s">
        <v>25</v>
      </c>
      <c r="G66" s="62" t="s">
        <v>28</v>
      </c>
      <c r="H66" s="101">
        <v>20</v>
      </c>
    </row>
    <row r="67" spans="1:8" ht="43.5" customHeight="1">
      <c r="A67" s="138"/>
      <c r="B67" s="97" t="s">
        <v>233</v>
      </c>
      <c r="C67" s="62" t="s">
        <v>203</v>
      </c>
      <c r="D67" s="62" t="s">
        <v>234</v>
      </c>
      <c r="E67" s="62" t="s">
        <v>176</v>
      </c>
      <c r="F67" s="62" t="s">
        <v>25</v>
      </c>
      <c r="G67" s="62" t="s">
        <v>28</v>
      </c>
      <c r="H67" s="101">
        <v>15</v>
      </c>
    </row>
    <row r="68" spans="1:8" ht="25.5" customHeight="1">
      <c r="A68" s="138"/>
      <c r="B68" s="63" t="s">
        <v>281</v>
      </c>
      <c r="C68" s="62" t="s">
        <v>282</v>
      </c>
      <c r="D68" s="62"/>
      <c r="E68" s="62"/>
      <c r="F68" s="62"/>
      <c r="G68" s="62"/>
      <c r="H68" s="61">
        <v>996.816</v>
      </c>
    </row>
    <row r="69" spans="1:8" ht="25.5" customHeight="1">
      <c r="A69" s="138"/>
      <c r="B69" s="97" t="s">
        <v>199</v>
      </c>
      <c r="C69" s="62" t="s">
        <v>228</v>
      </c>
      <c r="D69" s="62" t="s">
        <v>58</v>
      </c>
      <c r="E69" s="62" t="s">
        <v>176</v>
      </c>
      <c r="F69" s="62" t="s">
        <v>25</v>
      </c>
      <c r="G69" s="62" t="s">
        <v>32</v>
      </c>
      <c r="H69" s="101">
        <v>688</v>
      </c>
    </row>
    <row r="70" spans="1:8" ht="39.75" customHeight="1">
      <c r="A70" s="138"/>
      <c r="B70" s="97" t="s">
        <v>167</v>
      </c>
      <c r="C70" s="62" t="s">
        <v>228</v>
      </c>
      <c r="D70" s="62" t="s">
        <v>62</v>
      </c>
      <c r="E70" s="62" t="s">
        <v>176</v>
      </c>
      <c r="F70" s="62" t="s">
        <v>25</v>
      </c>
      <c r="G70" s="62" t="s">
        <v>32</v>
      </c>
      <c r="H70" s="101">
        <v>51.6</v>
      </c>
    </row>
    <row r="71" spans="1:8" ht="30" customHeight="1">
      <c r="A71" s="138"/>
      <c r="B71" s="97" t="s">
        <v>200</v>
      </c>
      <c r="C71" s="62" t="s">
        <v>228</v>
      </c>
      <c r="D71" s="62" t="s">
        <v>204</v>
      </c>
      <c r="E71" s="62" t="s">
        <v>176</v>
      </c>
      <c r="F71" s="62" t="s">
        <v>25</v>
      </c>
      <c r="G71" s="62" t="s">
        <v>32</v>
      </c>
      <c r="H71" s="101">
        <v>207.77599999999998</v>
      </c>
    </row>
    <row r="72" spans="1:8" ht="28.5" customHeight="1">
      <c r="A72" s="138"/>
      <c r="B72" s="97" t="s">
        <v>59</v>
      </c>
      <c r="C72" s="62" t="s">
        <v>228</v>
      </c>
      <c r="D72" s="62" t="s">
        <v>63</v>
      </c>
      <c r="E72" s="62" t="s">
        <v>176</v>
      </c>
      <c r="F72" s="62" t="s">
        <v>25</v>
      </c>
      <c r="G72" s="62" t="s">
        <v>32</v>
      </c>
      <c r="H72" s="101">
        <v>9.44</v>
      </c>
    </row>
    <row r="73" spans="1:8" ht="18.75" customHeight="1">
      <c r="A73" s="138"/>
      <c r="B73" s="97" t="s">
        <v>168</v>
      </c>
      <c r="C73" s="62" t="s">
        <v>228</v>
      </c>
      <c r="D73" s="62" t="s">
        <v>64</v>
      </c>
      <c r="E73" s="62" t="s">
        <v>176</v>
      </c>
      <c r="F73" s="62" t="s">
        <v>25</v>
      </c>
      <c r="G73" s="62" t="s">
        <v>32</v>
      </c>
      <c r="H73" s="101">
        <v>40</v>
      </c>
    </row>
    <row r="74" spans="1:8" ht="18.75" customHeight="1">
      <c r="A74" s="138"/>
      <c r="B74" s="63" t="s">
        <v>10</v>
      </c>
      <c r="C74" s="62" t="s">
        <v>259</v>
      </c>
      <c r="D74" s="62"/>
      <c r="E74" s="62"/>
      <c r="F74" s="110"/>
      <c r="G74" s="110"/>
      <c r="H74" s="61">
        <f>H75+H82</f>
        <v>20236.467</v>
      </c>
    </row>
    <row r="75" spans="1:8" ht="66" customHeight="1">
      <c r="A75" s="138"/>
      <c r="B75" s="63" t="s">
        <v>255</v>
      </c>
      <c r="C75" s="62" t="s">
        <v>256</v>
      </c>
      <c r="D75" s="62"/>
      <c r="E75" s="62"/>
      <c r="F75" s="62" t="s">
        <v>25</v>
      </c>
      <c r="G75" s="62" t="s">
        <v>30</v>
      </c>
      <c r="H75" s="61">
        <f>H76+H77+H78+H79+H80+H81</f>
        <v>15819.28</v>
      </c>
    </row>
    <row r="76" spans="1:8" ht="84" customHeight="1">
      <c r="A76" s="138"/>
      <c r="B76" s="97" t="s">
        <v>205</v>
      </c>
      <c r="C76" s="62" t="s">
        <v>206</v>
      </c>
      <c r="D76" s="62" t="s">
        <v>149</v>
      </c>
      <c r="E76" s="62" t="s">
        <v>176</v>
      </c>
      <c r="F76" s="62" t="s">
        <v>25</v>
      </c>
      <c r="G76" s="62" t="s">
        <v>30</v>
      </c>
      <c r="H76" s="61">
        <v>76.45</v>
      </c>
    </row>
    <row r="77" spans="1:8" ht="84" customHeight="1">
      <c r="A77" s="138"/>
      <c r="B77" s="97" t="s">
        <v>205</v>
      </c>
      <c r="C77" s="62" t="s">
        <v>206</v>
      </c>
      <c r="D77" s="62" t="s">
        <v>192</v>
      </c>
      <c r="E77" s="62" t="s">
        <v>176</v>
      </c>
      <c r="F77" s="62" t="s">
        <v>25</v>
      </c>
      <c r="G77" s="62" t="s">
        <v>30</v>
      </c>
      <c r="H77" s="61">
        <v>0</v>
      </c>
    </row>
    <row r="78" spans="1:8" ht="84" customHeight="1">
      <c r="A78" s="138"/>
      <c r="B78" s="97" t="s">
        <v>205</v>
      </c>
      <c r="C78" s="62" t="s">
        <v>290</v>
      </c>
      <c r="D78" s="62" t="s">
        <v>64</v>
      </c>
      <c r="E78" s="62" t="s">
        <v>176</v>
      </c>
      <c r="F78" s="62" t="s">
        <v>25</v>
      </c>
      <c r="G78" s="62" t="s">
        <v>30</v>
      </c>
      <c r="H78" s="61">
        <v>0</v>
      </c>
    </row>
    <row r="79" spans="1:8" ht="84" customHeight="1">
      <c r="A79" s="138"/>
      <c r="B79" s="97" t="s">
        <v>205</v>
      </c>
      <c r="C79" s="62" t="s">
        <v>241</v>
      </c>
      <c r="D79" s="62" t="s">
        <v>149</v>
      </c>
      <c r="E79" s="62" t="s">
        <v>176</v>
      </c>
      <c r="F79" s="62" t="s">
        <v>25</v>
      </c>
      <c r="G79" s="62" t="s">
        <v>30</v>
      </c>
      <c r="H79" s="61">
        <v>455.04</v>
      </c>
    </row>
    <row r="80" spans="1:8" ht="84" customHeight="1">
      <c r="A80" s="138"/>
      <c r="B80" s="97" t="s">
        <v>205</v>
      </c>
      <c r="C80" s="62" t="s">
        <v>241</v>
      </c>
      <c r="D80" s="62" t="s">
        <v>234</v>
      </c>
      <c r="E80" s="62" t="s">
        <v>176</v>
      </c>
      <c r="F80" s="62" t="s">
        <v>25</v>
      </c>
      <c r="G80" s="62" t="s">
        <v>30</v>
      </c>
      <c r="H80" s="61">
        <v>0</v>
      </c>
    </row>
    <row r="81" spans="1:8" ht="28.5" customHeight="1">
      <c r="A81" s="138"/>
      <c r="B81" s="97" t="s">
        <v>205</v>
      </c>
      <c r="C81" s="62" t="s">
        <v>242</v>
      </c>
      <c r="D81" s="62" t="s">
        <v>149</v>
      </c>
      <c r="E81" s="62" t="s">
        <v>176</v>
      </c>
      <c r="F81" s="62" t="s">
        <v>25</v>
      </c>
      <c r="G81" s="62" t="s">
        <v>30</v>
      </c>
      <c r="H81" s="61">
        <v>15287.79</v>
      </c>
    </row>
    <row r="82" spans="1:8" ht="28.5" customHeight="1">
      <c r="A82" s="138"/>
      <c r="B82" s="63" t="s">
        <v>214</v>
      </c>
      <c r="C82" s="62" t="s">
        <v>262</v>
      </c>
      <c r="D82" s="62"/>
      <c r="E82" s="62"/>
      <c r="F82" s="62"/>
      <c r="G82" s="62"/>
      <c r="H82" s="61">
        <v>4417.187</v>
      </c>
    </row>
    <row r="83" spans="1:8" ht="28.5" customHeight="1">
      <c r="A83" s="138"/>
      <c r="B83" s="97" t="s">
        <v>183</v>
      </c>
      <c r="C83" s="62" t="s">
        <v>221</v>
      </c>
      <c r="D83" s="62" t="s">
        <v>96</v>
      </c>
      <c r="E83" s="62" t="s">
        <v>176</v>
      </c>
      <c r="F83" s="62" t="s">
        <v>25</v>
      </c>
      <c r="G83" s="62" t="s">
        <v>30</v>
      </c>
      <c r="H83" s="101">
        <v>1995.78</v>
      </c>
    </row>
    <row r="84" spans="1:8" ht="28.5" customHeight="1">
      <c r="A84" s="138"/>
      <c r="B84" s="97" t="s">
        <v>183</v>
      </c>
      <c r="C84" s="62" t="s">
        <v>300</v>
      </c>
      <c r="D84" s="62" t="s">
        <v>96</v>
      </c>
      <c r="E84" s="62" t="s">
        <v>176</v>
      </c>
      <c r="F84" s="62" t="s">
        <v>25</v>
      </c>
      <c r="G84" s="62" t="s">
        <v>30</v>
      </c>
      <c r="H84" s="101">
        <v>603.73</v>
      </c>
    </row>
    <row r="85" spans="1:8" ht="28.5" customHeight="1">
      <c r="A85" s="138"/>
      <c r="B85" s="97" t="s">
        <v>185</v>
      </c>
      <c r="C85" s="62" t="s">
        <v>300</v>
      </c>
      <c r="D85" s="62" t="s">
        <v>192</v>
      </c>
      <c r="E85" s="62" t="s">
        <v>176</v>
      </c>
      <c r="F85" s="62" t="s">
        <v>25</v>
      </c>
      <c r="G85" s="62" t="s">
        <v>30</v>
      </c>
      <c r="H85" s="101">
        <v>261.22</v>
      </c>
    </row>
    <row r="86" spans="1:8" ht="40.5" customHeight="1">
      <c r="A86" s="138"/>
      <c r="B86" s="97" t="s">
        <v>183</v>
      </c>
      <c r="C86" s="62" t="s">
        <v>243</v>
      </c>
      <c r="D86" s="62" t="s">
        <v>96</v>
      </c>
      <c r="E86" s="62" t="s">
        <v>176</v>
      </c>
      <c r="F86" s="62" t="s">
        <v>25</v>
      </c>
      <c r="G86" s="62" t="s">
        <v>30</v>
      </c>
      <c r="H86" s="101">
        <v>0</v>
      </c>
    </row>
    <row r="87" spans="1:8" ht="41.25" customHeight="1">
      <c r="A87" s="138"/>
      <c r="B87" s="97" t="s">
        <v>184</v>
      </c>
      <c r="C87" s="62" t="s">
        <v>221</v>
      </c>
      <c r="D87" s="62" t="s">
        <v>97</v>
      </c>
      <c r="E87" s="62" t="s">
        <v>176</v>
      </c>
      <c r="F87" s="62" t="s">
        <v>25</v>
      </c>
      <c r="G87" s="62" t="s">
        <v>30</v>
      </c>
      <c r="H87" s="101">
        <v>76.204</v>
      </c>
    </row>
    <row r="88" spans="1:8" ht="41.25" customHeight="1">
      <c r="A88" s="138"/>
      <c r="B88" s="97" t="s">
        <v>185</v>
      </c>
      <c r="C88" s="62" t="s">
        <v>221</v>
      </c>
      <c r="D88" s="62" t="s">
        <v>192</v>
      </c>
      <c r="E88" s="62" t="s">
        <v>176</v>
      </c>
      <c r="F88" s="62" t="s">
        <v>25</v>
      </c>
      <c r="G88" s="62" t="s">
        <v>30</v>
      </c>
      <c r="H88" s="101">
        <v>863.5</v>
      </c>
    </row>
    <row r="89" spans="1:8" ht="41.25" customHeight="1">
      <c r="A89" s="138"/>
      <c r="B89" s="97" t="s">
        <v>185</v>
      </c>
      <c r="C89" s="62" t="s">
        <v>243</v>
      </c>
      <c r="D89" s="62" t="s">
        <v>192</v>
      </c>
      <c r="E89" s="62" t="s">
        <v>176</v>
      </c>
      <c r="F89" s="62" t="s">
        <v>25</v>
      </c>
      <c r="G89" s="62" t="s">
        <v>30</v>
      </c>
      <c r="H89" s="101">
        <v>0</v>
      </c>
    </row>
    <row r="90" spans="1:8" ht="32.25" customHeight="1">
      <c r="A90" s="138"/>
      <c r="B90" s="97" t="s">
        <v>185</v>
      </c>
      <c r="C90" s="62" t="s">
        <v>267</v>
      </c>
      <c r="D90" s="62" t="s">
        <v>192</v>
      </c>
      <c r="E90" s="62" t="s">
        <v>176</v>
      </c>
      <c r="F90" s="62" t="s">
        <v>25</v>
      </c>
      <c r="G90" s="62" t="s">
        <v>30</v>
      </c>
      <c r="H90" s="101">
        <v>163.11</v>
      </c>
    </row>
    <row r="91" spans="1:8" ht="29.25" customHeight="1">
      <c r="A91" s="138"/>
      <c r="B91" s="97" t="s">
        <v>59</v>
      </c>
      <c r="C91" s="62" t="s">
        <v>221</v>
      </c>
      <c r="D91" s="62" t="s">
        <v>63</v>
      </c>
      <c r="E91" s="62" t="s">
        <v>176</v>
      </c>
      <c r="F91" s="62" t="s">
        <v>25</v>
      </c>
      <c r="G91" s="62" t="s">
        <v>30</v>
      </c>
      <c r="H91" s="101">
        <v>149.625</v>
      </c>
    </row>
    <row r="92" spans="1:8" ht="27" customHeight="1">
      <c r="A92" s="138"/>
      <c r="B92" s="97" t="s">
        <v>168</v>
      </c>
      <c r="C92" s="62" t="s">
        <v>221</v>
      </c>
      <c r="D92" s="62" t="s">
        <v>64</v>
      </c>
      <c r="E92" s="62" t="s">
        <v>176</v>
      </c>
      <c r="F92" s="62" t="s">
        <v>25</v>
      </c>
      <c r="G92" s="62" t="s">
        <v>30</v>
      </c>
      <c r="H92" s="101">
        <v>269.018</v>
      </c>
    </row>
    <row r="93" spans="1:8" ht="27" customHeight="1">
      <c r="A93" s="138"/>
      <c r="B93" s="97" t="s">
        <v>201</v>
      </c>
      <c r="C93" s="62" t="s">
        <v>221</v>
      </c>
      <c r="D93" s="62" t="s">
        <v>66</v>
      </c>
      <c r="E93" s="62" t="s">
        <v>176</v>
      </c>
      <c r="F93" s="62" t="s">
        <v>25</v>
      </c>
      <c r="G93" s="62" t="s">
        <v>30</v>
      </c>
      <c r="H93" s="101">
        <v>5</v>
      </c>
    </row>
    <row r="94" spans="1:8" ht="27" customHeight="1">
      <c r="A94" s="138"/>
      <c r="B94" s="108" t="s">
        <v>283</v>
      </c>
      <c r="C94" s="105" t="s">
        <v>221</v>
      </c>
      <c r="D94" s="106" t="s">
        <v>149</v>
      </c>
      <c r="E94" s="62" t="s">
        <v>176</v>
      </c>
      <c r="F94" s="62" t="s">
        <v>25</v>
      </c>
      <c r="G94" s="62" t="s">
        <v>30</v>
      </c>
      <c r="H94" s="101">
        <v>10</v>
      </c>
    </row>
    <row r="95" spans="1:8" ht="19.5" customHeight="1">
      <c r="A95" s="138"/>
      <c r="B95" s="108" t="s">
        <v>284</v>
      </c>
      <c r="C95" s="105" t="s">
        <v>221</v>
      </c>
      <c r="D95" s="106" t="s">
        <v>234</v>
      </c>
      <c r="E95" s="62" t="s">
        <v>176</v>
      </c>
      <c r="F95" s="62" t="s">
        <v>25</v>
      </c>
      <c r="G95" s="62" t="s">
        <v>30</v>
      </c>
      <c r="H95" s="101">
        <v>20</v>
      </c>
    </row>
    <row r="96" spans="1:8" ht="26.25" customHeight="1">
      <c r="A96" s="138"/>
      <c r="B96" s="112" t="s">
        <v>31</v>
      </c>
      <c r="C96" s="113" t="s">
        <v>263</v>
      </c>
      <c r="D96" s="113"/>
      <c r="E96" s="113"/>
      <c r="F96" s="113"/>
      <c r="G96" s="113"/>
      <c r="H96" s="61">
        <v>369.8</v>
      </c>
    </row>
    <row r="97" spans="1:8" ht="12.75">
      <c r="A97" s="138"/>
      <c r="B97" s="114" t="s">
        <v>11</v>
      </c>
      <c r="C97" s="62" t="s">
        <v>222</v>
      </c>
      <c r="D97" s="62"/>
      <c r="E97" s="62"/>
      <c r="F97" s="62"/>
      <c r="G97" s="62"/>
      <c r="H97" s="61">
        <v>369.8</v>
      </c>
    </row>
    <row r="98" spans="1:8" ht="39" customHeight="1">
      <c r="A98" s="138"/>
      <c r="B98" s="97" t="s">
        <v>183</v>
      </c>
      <c r="C98" s="62" t="s">
        <v>222</v>
      </c>
      <c r="D98" s="62" t="s">
        <v>58</v>
      </c>
      <c r="E98" s="62" t="s">
        <v>176</v>
      </c>
      <c r="F98" s="62" t="s">
        <v>27</v>
      </c>
      <c r="G98" s="62" t="s">
        <v>32</v>
      </c>
      <c r="H98" s="101">
        <v>230.2</v>
      </c>
    </row>
    <row r="99" spans="1:8" ht="40.5" customHeight="1">
      <c r="A99" s="139"/>
      <c r="B99" s="97" t="s">
        <v>184</v>
      </c>
      <c r="C99" s="62" t="s">
        <v>222</v>
      </c>
      <c r="D99" s="62" t="s">
        <v>62</v>
      </c>
      <c r="E99" s="62" t="s">
        <v>176</v>
      </c>
      <c r="F99" s="62" t="s">
        <v>27</v>
      </c>
      <c r="G99" s="62" t="s">
        <v>32</v>
      </c>
      <c r="H99" s="101">
        <v>36.6</v>
      </c>
    </row>
    <row r="100" spans="1:8" ht="31.5" customHeight="1">
      <c r="A100" s="137"/>
      <c r="B100" s="97" t="s">
        <v>185</v>
      </c>
      <c r="C100" s="62" t="s">
        <v>222</v>
      </c>
      <c r="D100" s="62" t="s">
        <v>204</v>
      </c>
      <c r="E100" s="62" t="s">
        <v>176</v>
      </c>
      <c r="F100" s="62" t="s">
        <v>27</v>
      </c>
      <c r="G100" s="62" t="s">
        <v>32</v>
      </c>
      <c r="H100" s="101">
        <v>80</v>
      </c>
    </row>
    <row r="101" spans="1:8" ht="26.25">
      <c r="A101" s="138"/>
      <c r="B101" s="97" t="s">
        <v>215</v>
      </c>
      <c r="C101" s="62" t="s">
        <v>222</v>
      </c>
      <c r="D101" s="62" t="s">
        <v>64</v>
      </c>
      <c r="E101" s="62" t="s">
        <v>176</v>
      </c>
      <c r="F101" s="62" t="s">
        <v>27</v>
      </c>
      <c r="G101" s="62" t="s">
        <v>32</v>
      </c>
      <c r="H101" s="101">
        <v>23</v>
      </c>
    </row>
    <row r="102" spans="1:8" ht="30" customHeight="1">
      <c r="A102" s="138"/>
      <c r="B102" s="97" t="s">
        <v>12</v>
      </c>
      <c r="C102" s="99" t="s">
        <v>264</v>
      </c>
      <c r="D102" s="99"/>
      <c r="E102" s="99"/>
      <c r="F102" s="99"/>
      <c r="G102" s="99"/>
      <c r="H102" s="100">
        <v>80</v>
      </c>
    </row>
    <row r="103" spans="1:8" ht="41.25" customHeight="1">
      <c r="A103" s="138"/>
      <c r="B103" s="63" t="s">
        <v>72</v>
      </c>
      <c r="C103" s="99" t="s">
        <v>223</v>
      </c>
      <c r="D103" s="62"/>
      <c r="E103" s="62"/>
      <c r="F103" s="62"/>
      <c r="G103" s="62"/>
      <c r="H103" s="61">
        <v>80</v>
      </c>
    </row>
    <row r="104" spans="1:8" ht="32.25" customHeight="1">
      <c r="A104" s="138"/>
      <c r="B104" s="97" t="s">
        <v>291</v>
      </c>
      <c r="C104" s="99" t="s">
        <v>223</v>
      </c>
      <c r="D104" s="62" t="s">
        <v>64</v>
      </c>
      <c r="E104" s="62"/>
      <c r="F104" s="62"/>
      <c r="G104" s="62"/>
      <c r="H104" s="101">
        <v>80</v>
      </c>
    </row>
    <row r="105" spans="1:8" ht="21" customHeight="1">
      <c r="A105" s="138"/>
      <c r="B105" s="97" t="s">
        <v>168</v>
      </c>
      <c r="C105" s="99" t="s">
        <v>223</v>
      </c>
      <c r="D105" s="62" t="s">
        <v>64</v>
      </c>
      <c r="E105" s="62" t="s">
        <v>176</v>
      </c>
      <c r="F105" s="62" t="s">
        <v>32</v>
      </c>
      <c r="G105" s="62" t="s">
        <v>33</v>
      </c>
      <c r="H105" s="101">
        <v>80</v>
      </c>
    </row>
    <row r="106" spans="1:8" ht="25.5" customHeight="1">
      <c r="A106" s="138"/>
      <c r="B106" s="97" t="s">
        <v>47</v>
      </c>
      <c r="C106" s="98" t="s">
        <v>265</v>
      </c>
      <c r="D106" s="99"/>
      <c r="E106" s="99"/>
      <c r="F106" s="98"/>
      <c r="G106" s="99"/>
      <c r="H106" s="100">
        <v>1029.6599999999999</v>
      </c>
    </row>
    <row r="107" spans="1:8" ht="25.5" customHeight="1">
      <c r="A107" s="138"/>
      <c r="B107" s="63" t="s">
        <v>49</v>
      </c>
      <c r="C107" s="98" t="s">
        <v>224</v>
      </c>
      <c r="D107" s="99"/>
      <c r="E107" s="99"/>
      <c r="F107" s="98"/>
      <c r="G107" s="62"/>
      <c r="H107" s="100">
        <v>1004.66</v>
      </c>
    </row>
    <row r="108" spans="1:8" ht="25.5" customHeight="1">
      <c r="A108" s="138"/>
      <c r="B108" s="97" t="s">
        <v>217</v>
      </c>
      <c r="C108" s="98" t="s">
        <v>224</v>
      </c>
      <c r="D108" s="62" t="s">
        <v>64</v>
      </c>
      <c r="E108" s="62"/>
      <c r="F108" s="98"/>
      <c r="G108" s="62"/>
      <c r="H108" s="101">
        <v>994.66</v>
      </c>
    </row>
    <row r="109" spans="1:8" ht="25.5" customHeight="1">
      <c r="A109" s="138"/>
      <c r="B109" s="97" t="s">
        <v>168</v>
      </c>
      <c r="C109" s="98" t="s">
        <v>224</v>
      </c>
      <c r="D109" s="62" t="s">
        <v>64</v>
      </c>
      <c r="E109" s="62" t="s">
        <v>176</v>
      </c>
      <c r="F109" s="98" t="s">
        <v>28</v>
      </c>
      <c r="G109" s="62" t="s">
        <v>33</v>
      </c>
      <c r="H109" s="101">
        <v>994.66</v>
      </c>
    </row>
    <row r="110" spans="1:8" ht="25.5" customHeight="1">
      <c r="A110" s="138"/>
      <c r="B110" s="97" t="s">
        <v>218</v>
      </c>
      <c r="C110" s="98" t="s">
        <v>224</v>
      </c>
      <c r="D110" s="62"/>
      <c r="E110" s="62"/>
      <c r="F110" s="98"/>
      <c r="G110" s="62"/>
      <c r="H110" s="61">
        <v>10</v>
      </c>
    </row>
    <row r="111" spans="1:8" ht="25.5" customHeight="1">
      <c r="A111" s="138"/>
      <c r="B111" s="97" t="s">
        <v>168</v>
      </c>
      <c r="C111" s="98" t="s">
        <v>224</v>
      </c>
      <c r="D111" s="62" t="s">
        <v>64</v>
      </c>
      <c r="E111" s="62" t="s">
        <v>176</v>
      </c>
      <c r="F111" s="98" t="s">
        <v>28</v>
      </c>
      <c r="G111" s="62" t="s">
        <v>33</v>
      </c>
      <c r="H111" s="101">
        <v>10</v>
      </c>
    </row>
    <row r="112" spans="1:8" ht="30.75" customHeight="1">
      <c r="A112" s="138"/>
      <c r="B112" s="63" t="s">
        <v>219</v>
      </c>
      <c r="C112" s="98" t="s">
        <v>292</v>
      </c>
      <c r="D112" s="62"/>
      <c r="E112" s="62"/>
      <c r="F112" s="110"/>
      <c r="G112" s="110"/>
      <c r="H112" s="61">
        <v>25</v>
      </c>
    </row>
    <row r="113" spans="1:8" ht="27" customHeight="1">
      <c r="A113" s="138"/>
      <c r="B113" s="97" t="s">
        <v>220</v>
      </c>
      <c r="C113" s="98" t="s">
        <v>225</v>
      </c>
      <c r="D113" s="62" t="s">
        <v>64</v>
      </c>
      <c r="E113" s="62"/>
      <c r="F113" s="98"/>
      <c r="G113" s="62"/>
      <c r="H113" s="101">
        <v>25</v>
      </c>
    </row>
    <row r="114" spans="1:8" ht="16.5" customHeight="1">
      <c r="A114" s="138"/>
      <c r="B114" s="97" t="s">
        <v>168</v>
      </c>
      <c r="C114" s="98" t="s">
        <v>225</v>
      </c>
      <c r="D114" s="62" t="s">
        <v>64</v>
      </c>
      <c r="E114" s="62" t="s">
        <v>176</v>
      </c>
      <c r="F114" s="98" t="s">
        <v>28</v>
      </c>
      <c r="G114" s="62" t="s">
        <v>226</v>
      </c>
      <c r="H114" s="101">
        <v>25</v>
      </c>
    </row>
    <row r="115" spans="1:8" ht="23.25" customHeight="1">
      <c r="A115" s="138"/>
      <c r="B115" s="97" t="s">
        <v>34</v>
      </c>
      <c r="C115" s="98" t="s">
        <v>259</v>
      </c>
      <c r="D115" s="99"/>
      <c r="E115" s="99"/>
      <c r="F115" s="99"/>
      <c r="G115" s="99"/>
      <c r="H115" s="100">
        <v>400</v>
      </c>
    </row>
    <row r="116" spans="1:8" ht="42" customHeight="1">
      <c r="A116" s="138"/>
      <c r="B116" s="63" t="s">
        <v>180</v>
      </c>
      <c r="C116" s="98" t="s">
        <v>285</v>
      </c>
      <c r="D116" s="99"/>
      <c r="E116" s="99"/>
      <c r="F116" s="98"/>
      <c r="G116" s="98"/>
      <c r="H116" s="100">
        <v>250</v>
      </c>
    </row>
    <row r="117" spans="1:8" ht="30.75" customHeight="1">
      <c r="A117" s="138"/>
      <c r="B117" s="97" t="s">
        <v>207</v>
      </c>
      <c r="C117" s="98" t="s">
        <v>209</v>
      </c>
      <c r="D117" s="99">
        <v>244</v>
      </c>
      <c r="E117" s="99"/>
      <c r="F117" s="98"/>
      <c r="G117" s="98"/>
      <c r="H117" s="115">
        <v>250</v>
      </c>
    </row>
    <row r="118" spans="1:8" ht="28.5" customHeight="1">
      <c r="A118" s="138"/>
      <c r="B118" s="97" t="s">
        <v>168</v>
      </c>
      <c r="C118" s="98" t="s">
        <v>209</v>
      </c>
      <c r="D118" s="99">
        <v>244</v>
      </c>
      <c r="E118" s="99">
        <v>940</v>
      </c>
      <c r="F118" s="98" t="s">
        <v>35</v>
      </c>
      <c r="G118" s="98" t="s">
        <v>25</v>
      </c>
      <c r="H118" s="115">
        <v>250</v>
      </c>
    </row>
    <row r="119" spans="1:8" ht="29.25" customHeight="1">
      <c r="A119" s="138"/>
      <c r="B119" s="63" t="s">
        <v>179</v>
      </c>
      <c r="C119" s="98" t="s">
        <v>286</v>
      </c>
      <c r="D119" s="99"/>
      <c r="E119" s="99"/>
      <c r="F119" s="98"/>
      <c r="G119" s="98"/>
      <c r="H119" s="100">
        <v>150</v>
      </c>
    </row>
    <row r="120" spans="1:8" ht="29.25" customHeight="1">
      <c r="A120" s="138"/>
      <c r="B120" s="63" t="s">
        <v>208</v>
      </c>
      <c r="C120" s="98" t="s">
        <v>210</v>
      </c>
      <c r="D120" s="99">
        <v>244</v>
      </c>
      <c r="E120" s="99"/>
      <c r="F120" s="98"/>
      <c r="G120" s="98"/>
      <c r="H120" s="100">
        <v>150</v>
      </c>
    </row>
    <row r="121" spans="1:8" ht="29.25" customHeight="1">
      <c r="A121" s="138"/>
      <c r="B121" s="97" t="s">
        <v>168</v>
      </c>
      <c r="C121" s="98" t="s">
        <v>210</v>
      </c>
      <c r="D121" s="99">
        <v>244</v>
      </c>
      <c r="E121" s="99">
        <v>940</v>
      </c>
      <c r="F121" s="98" t="s">
        <v>35</v>
      </c>
      <c r="G121" s="98" t="s">
        <v>27</v>
      </c>
      <c r="H121" s="115">
        <v>150</v>
      </c>
    </row>
    <row r="122" spans="1:8" ht="27" customHeight="1">
      <c r="A122" s="138"/>
      <c r="B122" s="116" t="s">
        <v>236</v>
      </c>
      <c r="C122" s="117" t="s">
        <v>258</v>
      </c>
      <c r="D122" s="99"/>
      <c r="E122" s="99"/>
      <c r="F122" s="98"/>
      <c r="G122" s="98"/>
      <c r="H122" s="100">
        <v>0.7</v>
      </c>
    </row>
    <row r="123" spans="1:8" ht="31.5" customHeight="1">
      <c r="A123" s="138"/>
      <c r="B123" s="118" t="s">
        <v>51</v>
      </c>
      <c r="C123" s="117" t="s">
        <v>244</v>
      </c>
      <c r="D123" s="99">
        <v>244</v>
      </c>
      <c r="E123" s="99"/>
      <c r="F123" s="98"/>
      <c r="G123" s="98"/>
      <c r="H123" s="100">
        <v>0.7</v>
      </c>
    </row>
    <row r="124" spans="1:8" ht="26.25" customHeight="1">
      <c r="A124" s="138"/>
      <c r="B124" s="119" t="s">
        <v>186</v>
      </c>
      <c r="C124" s="117" t="s">
        <v>244</v>
      </c>
      <c r="D124" s="99">
        <v>244</v>
      </c>
      <c r="E124" s="99">
        <v>940</v>
      </c>
      <c r="F124" s="98" t="s">
        <v>67</v>
      </c>
      <c r="G124" s="98" t="s">
        <v>35</v>
      </c>
      <c r="H124" s="115">
        <v>0.7</v>
      </c>
    </row>
    <row r="125" spans="1:8" ht="27.75" customHeight="1">
      <c r="A125" s="138"/>
      <c r="B125" s="97" t="s">
        <v>15</v>
      </c>
      <c r="C125" s="62" t="s">
        <v>253</v>
      </c>
      <c r="D125" s="99"/>
      <c r="E125" s="99"/>
      <c r="F125" s="98"/>
      <c r="G125" s="99"/>
      <c r="H125" s="100">
        <v>30</v>
      </c>
    </row>
    <row r="126" spans="1:8" ht="29.25" customHeight="1">
      <c r="A126" s="138"/>
      <c r="B126" s="80" t="s">
        <v>193</v>
      </c>
      <c r="C126" s="77" t="s">
        <v>195</v>
      </c>
      <c r="D126" s="77" t="s">
        <v>97</v>
      </c>
      <c r="E126" s="77"/>
      <c r="F126" s="77"/>
      <c r="G126" s="77"/>
      <c r="H126" s="81">
        <v>30</v>
      </c>
    </row>
    <row r="127" spans="1:8" ht="25.5" customHeight="1">
      <c r="A127" s="138"/>
      <c r="B127" s="85" t="s">
        <v>194</v>
      </c>
      <c r="C127" s="77" t="s">
        <v>195</v>
      </c>
      <c r="D127" s="77" t="s">
        <v>97</v>
      </c>
      <c r="E127" s="77" t="s">
        <v>176</v>
      </c>
      <c r="F127" s="77" t="s">
        <v>37</v>
      </c>
      <c r="G127" s="77" t="s">
        <v>32</v>
      </c>
      <c r="H127" s="78">
        <v>30</v>
      </c>
    </row>
    <row r="128" spans="1:8" ht="25.5" customHeight="1">
      <c r="A128" s="138"/>
      <c r="B128" s="76" t="s">
        <v>17</v>
      </c>
      <c r="C128" s="84" t="s">
        <v>259</v>
      </c>
      <c r="D128" s="82"/>
      <c r="E128" s="82"/>
      <c r="F128" s="84"/>
      <c r="G128" s="82"/>
      <c r="H128" s="83">
        <v>4634.8</v>
      </c>
    </row>
    <row r="129" spans="1:8" ht="29.25" customHeight="1">
      <c r="A129" s="138"/>
      <c r="B129" s="80" t="s">
        <v>54</v>
      </c>
      <c r="C129" s="84" t="s">
        <v>212</v>
      </c>
      <c r="D129" s="77" t="s">
        <v>64</v>
      </c>
      <c r="E129" s="77"/>
      <c r="F129" s="77"/>
      <c r="G129" s="77"/>
      <c r="H129" s="78">
        <v>10</v>
      </c>
    </row>
    <row r="130" spans="1:8" ht="40.5" customHeight="1">
      <c r="A130" s="138"/>
      <c r="B130" s="76" t="s">
        <v>168</v>
      </c>
      <c r="C130" s="84" t="s">
        <v>212</v>
      </c>
      <c r="D130" s="77" t="s">
        <v>64</v>
      </c>
      <c r="E130" s="77" t="s">
        <v>176</v>
      </c>
      <c r="F130" s="77" t="s">
        <v>38</v>
      </c>
      <c r="G130" s="77" t="s">
        <v>25</v>
      </c>
      <c r="H130" s="78">
        <v>10</v>
      </c>
    </row>
    <row r="131" spans="1:8" ht="54.75" customHeight="1">
      <c r="A131" s="138"/>
      <c r="B131" s="86" t="s">
        <v>293</v>
      </c>
      <c r="C131" s="87" t="s">
        <v>294</v>
      </c>
      <c r="D131" s="88">
        <v>244</v>
      </c>
      <c r="E131" s="88"/>
      <c r="F131" s="84"/>
      <c r="G131" s="77"/>
      <c r="H131" s="83">
        <v>4624.8</v>
      </c>
    </row>
    <row r="132" spans="1:8" ht="16.5" customHeight="1">
      <c r="A132" s="139"/>
      <c r="B132" s="79" t="s">
        <v>186</v>
      </c>
      <c r="C132" s="87" t="s">
        <v>294</v>
      </c>
      <c r="D132" s="77" t="s">
        <v>64</v>
      </c>
      <c r="E132" s="77" t="s">
        <v>176</v>
      </c>
      <c r="F132" s="77" t="s">
        <v>38</v>
      </c>
      <c r="G132" s="77" t="s">
        <v>27</v>
      </c>
      <c r="H132" s="78">
        <v>4624.8</v>
      </c>
    </row>
    <row r="133" spans="1:8" ht="28.5" customHeight="1">
      <c r="A133" s="91"/>
      <c r="B133" s="37" t="s">
        <v>260</v>
      </c>
      <c r="C133" s="26" t="s">
        <v>261</v>
      </c>
      <c r="D133" s="90"/>
      <c r="E133" s="90"/>
      <c r="F133" s="44"/>
      <c r="G133" s="26"/>
      <c r="H133" s="70">
        <f>H134</f>
        <v>10</v>
      </c>
    </row>
    <row r="134" spans="1:8" ht="16.5" customHeight="1">
      <c r="A134" s="91"/>
      <c r="B134" s="38" t="s">
        <v>178</v>
      </c>
      <c r="C134" s="26" t="s">
        <v>213</v>
      </c>
      <c r="D134" s="26" t="s">
        <v>81</v>
      </c>
      <c r="E134" s="26" t="s">
        <v>176</v>
      </c>
      <c r="F134" s="26" t="s">
        <v>84</v>
      </c>
      <c r="G134" s="26" t="s">
        <v>32</v>
      </c>
      <c r="H134" s="71">
        <v>10</v>
      </c>
    </row>
    <row r="135" spans="1:8" ht="21" customHeight="1">
      <c r="A135" s="140" t="s">
        <v>229</v>
      </c>
      <c r="B135" s="141"/>
      <c r="C135" s="141"/>
      <c r="D135" s="141"/>
      <c r="E135" s="141"/>
      <c r="F135" s="141"/>
      <c r="G135" s="142"/>
      <c r="H135" s="89">
        <f>H13+H55+H74+H96+H102+H107+H112+H116+H119+H122+H125+H128+H133+H51</f>
        <v>34709.402</v>
      </c>
    </row>
    <row r="136" ht="66.75" customHeight="1"/>
  </sheetData>
  <sheetProtection/>
  <mergeCells count="19">
    <mergeCell ref="A57:A99"/>
    <mergeCell ref="A100:A132"/>
    <mergeCell ref="A135:G135"/>
    <mergeCell ref="E10:E11"/>
    <mergeCell ref="F10:F11"/>
    <mergeCell ref="G10:G11"/>
    <mergeCell ref="A12:A53"/>
    <mergeCell ref="A54:A56"/>
    <mergeCell ref="D10:D11"/>
    <mergeCell ref="H10:H11"/>
    <mergeCell ref="D1:H1"/>
    <mergeCell ref="C2:H2"/>
    <mergeCell ref="B3:H3"/>
    <mergeCell ref="B4:H4"/>
    <mergeCell ref="D5:H5"/>
    <mergeCell ref="A7:H8"/>
    <mergeCell ref="A10:A11"/>
    <mergeCell ref="B10:B11"/>
    <mergeCell ref="C10:C11"/>
  </mergeCells>
  <printOptions/>
  <pageMargins left="0" right="0.15748031496062992" top="0.3937007874015748" bottom="0.1968503937007874" header="0.2362204724409449" footer="0.1574803149606299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7"/>
  <sheetViews>
    <sheetView view="pageLayout" zoomScale="60" zoomScaleNormal="80" zoomScalePageLayoutView="60" workbookViewId="0" topLeftCell="A1">
      <selection activeCell="C132" sqref="C132"/>
    </sheetView>
  </sheetViews>
  <sheetFormatPr defaultColWidth="9.125" defaultRowHeight="12.75"/>
  <cols>
    <col min="1" max="1" width="3.50390625" style="55" customWidth="1"/>
    <col min="2" max="2" width="51.625" style="55" customWidth="1"/>
    <col min="3" max="3" width="11.50390625" style="55" customWidth="1"/>
    <col min="4" max="4" width="5.125" style="55" customWidth="1"/>
    <col min="5" max="5" width="6.50390625" style="55" customWidth="1"/>
    <col min="6" max="6" width="3.625" style="55" customWidth="1"/>
    <col min="7" max="7" width="4.375" style="55" customWidth="1"/>
    <col min="8" max="9" width="8.875" style="55" customWidth="1"/>
    <col min="10" max="16384" width="9.125" style="55" customWidth="1"/>
  </cols>
  <sheetData>
    <row r="1" spans="4:9" ht="12.75" customHeight="1">
      <c r="D1" s="135" t="s">
        <v>295</v>
      </c>
      <c r="E1" s="135"/>
      <c r="F1" s="135"/>
      <c r="G1" s="135"/>
      <c r="H1" s="135"/>
      <c r="I1" s="135"/>
    </row>
    <row r="2" spans="2:9" ht="14.25" customHeight="1">
      <c r="B2" s="135" t="s">
        <v>231</v>
      </c>
      <c r="C2" s="135"/>
      <c r="D2" s="135"/>
      <c r="E2" s="135"/>
      <c r="F2" s="135"/>
      <c r="G2" s="135"/>
      <c r="H2" s="135"/>
      <c r="I2" s="135"/>
    </row>
    <row r="3" spans="2:9" ht="15" customHeight="1">
      <c r="B3" s="135" t="s">
        <v>232</v>
      </c>
      <c r="C3" s="135"/>
      <c r="D3" s="135"/>
      <c r="E3" s="135"/>
      <c r="F3" s="135"/>
      <c r="G3" s="135"/>
      <c r="H3" s="135"/>
      <c r="I3" s="135"/>
    </row>
    <row r="4" spans="2:9" ht="12.75" customHeight="1">
      <c r="B4" s="135" t="s">
        <v>296</v>
      </c>
      <c r="C4" s="135"/>
      <c r="D4" s="135"/>
      <c r="E4" s="135"/>
      <c r="F4" s="135"/>
      <c r="G4" s="135"/>
      <c r="H4" s="135"/>
      <c r="I4" s="135"/>
    </row>
    <row r="5" spans="2:9" ht="14.25" customHeight="1">
      <c r="B5" s="56"/>
      <c r="C5" s="58"/>
      <c r="D5" s="135" t="s">
        <v>301</v>
      </c>
      <c r="E5" s="135"/>
      <c r="F5" s="135"/>
      <c r="G5" s="135"/>
      <c r="H5" s="135"/>
      <c r="I5" s="135"/>
    </row>
    <row r="6" spans="2:5" ht="13.5">
      <c r="B6" s="57"/>
      <c r="C6" s="92"/>
      <c r="D6" s="92"/>
      <c r="E6" s="92"/>
    </row>
    <row r="7" spans="1:11" ht="12.75" customHeight="1">
      <c r="A7" s="136" t="s">
        <v>298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</row>
    <row r="8" spans="1:11" ht="28.5" customHeight="1">
      <c r="A8" s="136"/>
      <c r="B8" s="136"/>
      <c r="C8" s="136"/>
      <c r="D8" s="136"/>
      <c r="E8" s="136"/>
      <c r="F8" s="136"/>
      <c r="G8" s="136"/>
      <c r="H8" s="136"/>
      <c r="I8" s="136"/>
      <c r="J8" s="136"/>
      <c r="K8" s="136"/>
    </row>
    <row r="9" spans="2:9" ht="12.75" customHeight="1">
      <c r="B9" s="59"/>
      <c r="C9" s="60"/>
      <c r="D9" s="60"/>
      <c r="E9" s="60"/>
      <c r="H9" s="152" t="s">
        <v>5</v>
      </c>
      <c r="I9" s="152"/>
    </row>
    <row r="10" spans="1:9" ht="12.75" customHeight="1">
      <c r="A10" s="157" t="s">
        <v>4</v>
      </c>
      <c r="B10" s="157" t="s">
        <v>268</v>
      </c>
      <c r="C10" s="156" t="s">
        <v>22</v>
      </c>
      <c r="D10" s="156" t="s">
        <v>23</v>
      </c>
      <c r="E10" s="146" t="s">
        <v>19</v>
      </c>
      <c r="F10" s="158" t="s">
        <v>20</v>
      </c>
      <c r="G10" s="156" t="s">
        <v>21</v>
      </c>
      <c r="H10" s="151" t="s">
        <v>240</v>
      </c>
      <c r="I10" s="151" t="s">
        <v>299</v>
      </c>
    </row>
    <row r="11" spans="1:9" ht="29.25" customHeight="1">
      <c r="A11" s="157"/>
      <c r="B11" s="157"/>
      <c r="C11" s="156"/>
      <c r="D11" s="156"/>
      <c r="E11" s="147"/>
      <c r="F11" s="158"/>
      <c r="G11" s="156"/>
      <c r="H11" s="151"/>
      <c r="I11" s="151"/>
    </row>
    <row r="12" spans="1:9" ht="16.5" customHeight="1">
      <c r="A12" s="148">
        <v>1</v>
      </c>
      <c r="B12" s="93" t="s">
        <v>181</v>
      </c>
      <c r="C12" s="94"/>
      <c r="D12" s="94"/>
      <c r="E12" s="95"/>
      <c r="F12" s="96"/>
      <c r="G12" s="94"/>
      <c r="H12" s="61">
        <f>H13+H51</f>
        <v>4329.93</v>
      </c>
      <c r="I12" s="61">
        <f>I13+I51</f>
        <v>4329.93</v>
      </c>
    </row>
    <row r="13" spans="1:9" ht="16.5" customHeight="1">
      <c r="A13" s="149"/>
      <c r="B13" s="97" t="s">
        <v>41</v>
      </c>
      <c r="C13" s="98"/>
      <c r="D13" s="99"/>
      <c r="E13" s="99"/>
      <c r="F13" s="98"/>
      <c r="G13" s="99"/>
      <c r="H13" s="100">
        <f>H14</f>
        <v>4029.9300000000003</v>
      </c>
      <c r="I13" s="100">
        <f>I14</f>
        <v>4029.9300000000003</v>
      </c>
    </row>
    <row r="14" spans="1:9" ht="16.5" customHeight="1">
      <c r="A14" s="149"/>
      <c r="B14" s="63" t="s">
        <v>14</v>
      </c>
      <c r="C14" s="62"/>
      <c r="D14" s="62"/>
      <c r="E14" s="62"/>
      <c r="F14" s="62"/>
      <c r="G14" s="62"/>
      <c r="H14" s="101">
        <f>H15+H35</f>
        <v>4029.9300000000003</v>
      </c>
      <c r="I14" s="101">
        <f>I15+I35</f>
        <v>4029.9300000000003</v>
      </c>
    </row>
    <row r="15" spans="1:9" ht="16.5" customHeight="1">
      <c r="A15" s="149"/>
      <c r="B15" s="63" t="s">
        <v>182</v>
      </c>
      <c r="C15" s="62" t="s">
        <v>245</v>
      </c>
      <c r="D15" s="62"/>
      <c r="E15" s="62"/>
      <c r="F15" s="62"/>
      <c r="G15" s="62"/>
      <c r="H15" s="61">
        <f>H16</f>
        <v>3141.3</v>
      </c>
      <c r="I15" s="61">
        <f>I16</f>
        <v>3141.3</v>
      </c>
    </row>
    <row r="16" spans="1:9" ht="29.25" customHeight="1">
      <c r="A16" s="149"/>
      <c r="B16" s="102" t="s">
        <v>246</v>
      </c>
      <c r="C16" s="62" t="s">
        <v>247</v>
      </c>
      <c r="D16" s="62"/>
      <c r="E16" s="62"/>
      <c r="F16" s="62"/>
      <c r="G16" s="62"/>
      <c r="H16" s="101">
        <f>H21+H22+H23+H24+H25+H26+H27+H28+H29+H32+H33+H18+H19+H20+H30+H31+H34</f>
        <v>3141.3</v>
      </c>
      <c r="I16" s="101">
        <f>I21+I22+I23+I24+I25+I26+I27+I28+I29+I32+I33+I18+I19+I20+I30+I31+I34</f>
        <v>3141.3</v>
      </c>
    </row>
    <row r="17" spans="1:9" ht="27.75" customHeight="1">
      <c r="A17" s="149"/>
      <c r="B17" s="103" t="s">
        <v>248</v>
      </c>
      <c r="C17" s="62" t="s">
        <v>249</v>
      </c>
      <c r="D17" s="62"/>
      <c r="E17" s="62"/>
      <c r="F17" s="62"/>
      <c r="G17" s="62"/>
      <c r="H17" s="101">
        <f>H16</f>
        <v>3141.3</v>
      </c>
      <c r="I17" s="101">
        <f>I16</f>
        <v>3141.3</v>
      </c>
    </row>
    <row r="18" spans="1:9" ht="27.75" customHeight="1">
      <c r="A18" s="149"/>
      <c r="B18" s="104" t="s">
        <v>269</v>
      </c>
      <c r="C18" s="105" t="s">
        <v>270</v>
      </c>
      <c r="D18" s="106" t="s">
        <v>192</v>
      </c>
      <c r="E18" s="62" t="s">
        <v>176</v>
      </c>
      <c r="F18" s="62" t="s">
        <v>36</v>
      </c>
      <c r="G18" s="62" t="s">
        <v>25</v>
      </c>
      <c r="H18" s="107">
        <v>0</v>
      </c>
      <c r="I18" s="107">
        <v>0</v>
      </c>
    </row>
    <row r="19" spans="1:9" ht="27.75" customHeight="1">
      <c r="A19" s="149"/>
      <c r="B19" s="104" t="s">
        <v>271</v>
      </c>
      <c r="C19" s="105" t="s">
        <v>272</v>
      </c>
      <c r="D19" s="106" t="s">
        <v>96</v>
      </c>
      <c r="E19" s="62" t="s">
        <v>176</v>
      </c>
      <c r="F19" s="62" t="s">
        <v>36</v>
      </c>
      <c r="G19" s="62" t="s">
        <v>25</v>
      </c>
      <c r="H19" s="107">
        <v>0</v>
      </c>
      <c r="I19" s="107">
        <v>0</v>
      </c>
    </row>
    <row r="20" spans="1:9" ht="27.75" customHeight="1">
      <c r="A20" s="149"/>
      <c r="B20" s="104" t="s">
        <v>269</v>
      </c>
      <c r="C20" s="105" t="s">
        <v>272</v>
      </c>
      <c r="D20" s="106" t="s">
        <v>192</v>
      </c>
      <c r="E20" s="62" t="s">
        <v>176</v>
      </c>
      <c r="F20" s="62" t="s">
        <v>36</v>
      </c>
      <c r="G20" s="62" t="s">
        <v>25</v>
      </c>
      <c r="H20" s="107">
        <v>0</v>
      </c>
      <c r="I20" s="107">
        <v>0</v>
      </c>
    </row>
    <row r="21" spans="1:9" ht="16.5" customHeight="1">
      <c r="A21" s="149"/>
      <c r="B21" s="97" t="s">
        <v>183</v>
      </c>
      <c r="C21" s="62" t="s">
        <v>270</v>
      </c>
      <c r="D21" s="62" t="s">
        <v>96</v>
      </c>
      <c r="E21" s="62" t="s">
        <v>176</v>
      </c>
      <c r="F21" s="62" t="s">
        <v>36</v>
      </c>
      <c r="G21" s="62" t="s">
        <v>25</v>
      </c>
      <c r="H21" s="101">
        <v>0</v>
      </c>
      <c r="I21" s="101">
        <v>0</v>
      </c>
    </row>
    <row r="22" spans="1:9" ht="16.5" customHeight="1">
      <c r="A22" s="149"/>
      <c r="B22" s="97" t="s">
        <v>183</v>
      </c>
      <c r="C22" s="62" t="s">
        <v>272</v>
      </c>
      <c r="D22" s="62" t="s">
        <v>96</v>
      </c>
      <c r="E22" s="62" t="s">
        <v>176</v>
      </c>
      <c r="F22" s="62" t="s">
        <v>36</v>
      </c>
      <c r="G22" s="62" t="s">
        <v>25</v>
      </c>
      <c r="H22" s="101">
        <v>628.597</v>
      </c>
      <c r="I22" s="101">
        <v>628.597</v>
      </c>
    </row>
    <row r="23" spans="1:9" ht="16.5" customHeight="1">
      <c r="A23" s="149"/>
      <c r="B23" s="97" t="s">
        <v>183</v>
      </c>
      <c r="C23" s="62" t="s">
        <v>190</v>
      </c>
      <c r="D23" s="62" t="s">
        <v>96</v>
      </c>
      <c r="E23" s="62" t="s">
        <v>176</v>
      </c>
      <c r="F23" s="62" t="s">
        <v>36</v>
      </c>
      <c r="G23" s="62" t="s">
        <v>25</v>
      </c>
      <c r="H23" s="101">
        <v>783.319</v>
      </c>
      <c r="I23" s="101">
        <v>783.319</v>
      </c>
    </row>
    <row r="24" spans="1:9" ht="41.25" customHeight="1">
      <c r="A24" s="149"/>
      <c r="B24" s="97" t="s">
        <v>184</v>
      </c>
      <c r="C24" s="62" t="s">
        <v>190</v>
      </c>
      <c r="D24" s="62" t="s">
        <v>97</v>
      </c>
      <c r="E24" s="62" t="s">
        <v>176</v>
      </c>
      <c r="F24" s="62" t="s">
        <v>36</v>
      </c>
      <c r="G24" s="62" t="s">
        <v>25</v>
      </c>
      <c r="H24" s="101">
        <v>80</v>
      </c>
      <c r="I24" s="101">
        <v>80</v>
      </c>
    </row>
    <row r="25" spans="1:9" ht="39.75" customHeight="1">
      <c r="A25" s="149"/>
      <c r="B25" s="97" t="s">
        <v>185</v>
      </c>
      <c r="C25" s="62" t="s">
        <v>270</v>
      </c>
      <c r="D25" s="62" t="s">
        <v>192</v>
      </c>
      <c r="E25" s="62" t="s">
        <v>176</v>
      </c>
      <c r="F25" s="62" t="s">
        <v>36</v>
      </c>
      <c r="G25" s="62" t="s">
        <v>25</v>
      </c>
      <c r="H25" s="101">
        <v>0</v>
      </c>
      <c r="I25" s="101">
        <v>0</v>
      </c>
    </row>
    <row r="26" spans="1:9" ht="41.25" customHeight="1">
      <c r="A26" s="149"/>
      <c r="B26" s="97" t="s">
        <v>185</v>
      </c>
      <c r="C26" s="62" t="s">
        <v>272</v>
      </c>
      <c r="D26" s="62" t="s">
        <v>192</v>
      </c>
      <c r="E26" s="62" t="s">
        <v>176</v>
      </c>
      <c r="F26" s="62" t="s">
        <v>36</v>
      </c>
      <c r="G26" s="62" t="s">
        <v>25</v>
      </c>
      <c r="H26" s="101">
        <v>271.97</v>
      </c>
      <c r="I26" s="101">
        <v>271.97</v>
      </c>
    </row>
    <row r="27" spans="1:9" ht="41.25" customHeight="1">
      <c r="A27" s="149"/>
      <c r="B27" s="97" t="s">
        <v>185</v>
      </c>
      <c r="C27" s="62" t="s">
        <v>190</v>
      </c>
      <c r="D27" s="62" t="s">
        <v>192</v>
      </c>
      <c r="E27" s="62" t="s">
        <v>176</v>
      </c>
      <c r="F27" s="62" t="s">
        <v>36</v>
      </c>
      <c r="G27" s="62" t="s">
        <v>25</v>
      </c>
      <c r="H27" s="101">
        <v>338.914</v>
      </c>
      <c r="I27" s="101">
        <v>338.914</v>
      </c>
    </row>
    <row r="28" spans="1:9" ht="29.25" customHeight="1">
      <c r="A28" s="149"/>
      <c r="B28" s="97" t="s">
        <v>59</v>
      </c>
      <c r="C28" s="62" t="s">
        <v>190</v>
      </c>
      <c r="D28" s="62" t="s">
        <v>63</v>
      </c>
      <c r="E28" s="62" t="s">
        <v>176</v>
      </c>
      <c r="F28" s="62" t="s">
        <v>36</v>
      </c>
      <c r="G28" s="62" t="s">
        <v>25</v>
      </c>
      <c r="H28" s="101">
        <v>33.5</v>
      </c>
      <c r="I28" s="101">
        <v>33.5</v>
      </c>
    </row>
    <row r="29" spans="1:9" ht="29.25" customHeight="1">
      <c r="A29" s="149"/>
      <c r="B29" s="97" t="s">
        <v>186</v>
      </c>
      <c r="C29" s="62" t="s">
        <v>190</v>
      </c>
      <c r="D29" s="62" t="s">
        <v>64</v>
      </c>
      <c r="E29" s="62" t="s">
        <v>176</v>
      </c>
      <c r="F29" s="62" t="s">
        <v>36</v>
      </c>
      <c r="G29" s="62" t="s">
        <v>25</v>
      </c>
      <c r="H29" s="101">
        <v>1000</v>
      </c>
      <c r="I29" s="101">
        <v>1000</v>
      </c>
    </row>
    <row r="30" spans="1:9" ht="29.25" customHeight="1">
      <c r="A30" s="149"/>
      <c r="B30" s="97" t="s">
        <v>186</v>
      </c>
      <c r="C30" s="105" t="s">
        <v>273</v>
      </c>
      <c r="D30" s="62" t="s">
        <v>64</v>
      </c>
      <c r="E30" s="62" t="s">
        <v>176</v>
      </c>
      <c r="F30" s="62" t="s">
        <v>36</v>
      </c>
      <c r="G30" s="62" t="s">
        <v>25</v>
      </c>
      <c r="H30" s="101">
        <v>0</v>
      </c>
      <c r="I30" s="101">
        <v>0</v>
      </c>
    </row>
    <row r="31" spans="1:9" ht="29.25" customHeight="1">
      <c r="A31" s="149"/>
      <c r="B31" s="97" t="s">
        <v>186</v>
      </c>
      <c r="C31" s="105" t="s">
        <v>274</v>
      </c>
      <c r="D31" s="62" t="s">
        <v>64</v>
      </c>
      <c r="E31" s="62" t="s">
        <v>176</v>
      </c>
      <c r="F31" s="62" t="s">
        <v>36</v>
      </c>
      <c r="G31" s="62" t="s">
        <v>25</v>
      </c>
      <c r="H31" s="101">
        <v>0</v>
      </c>
      <c r="I31" s="101">
        <v>0</v>
      </c>
    </row>
    <row r="32" spans="1:9" ht="16.5" customHeight="1">
      <c r="A32" s="149"/>
      <c r="B32" s="97" t="s">
        <v>60</v>
      </c>
      <c r="C32" s="62" t="s">
        <v>190</v>
      </c>
      <c r="D32" s="62" t="s">
        <v>65</v>
      </c>
      <c r="E32" s="62" t="s">
        <v>176</v>
      </c>
      <c r="F32" s="62" t="s">
        <v>36</v>
      </c>
      <c r="G32" s="62" t="s">
        <v>25</v>
      </c>
      <c r="H32" s="101">
        <v>3</v>
      </c>
      <c r="I32" s="101">
        <v>3</v>
      </c>
    </row>
    <row r="33" spans="1:9" ht="16.5" customHeight="1">
      <c r="A33" s="149"/>
      <c r="B33" s="97" t="s">
        <v>187</v>
      </c>
      <c r="C33" s="62" t="s">
        <v>190</v>
      </c>
      <c r="D33" s="62" t="s">
        <v>66</v>
      </c>
      <c r="E33" s="62" t="s">
        <v>176</v>
      </c>
      <c r="F33" s="62" t="s">
        <v>36</v>
      </c>
      <c r="G33" s="62" t="s">
        <v>25</v>
      </c>
      <c r="H33" s="101">
        <v>0</v>
      </c>
      <c r="I33" s="101">
        <v>0</v>
      </c>
    </row>
    <row r="34" spans="1:9" ht="16.5" customHeight="1">
      <c r="A34" s="149"/>
      <c r="B34" s="97" t="s">
        <v>233</v>
      </c>
      <c r="C34" s="62" t="s">
        <v>190</v>
      </c>
      <c r="D34" s="62" t="s">
        <v>234</v>
      </c>
      <c r="E34" s="62" t="s">
        <v>176</v>
      </c>
      <c r="F34" s="62" t="s">
        <v>36</v>
      </c>
      <c r="G34" s="62" t="s">
        <v>25</v>
      </c>
      <c r="H34" s="101">
        <v>2</v>
      </c>
      <c r="I34" s="101">
        <v>2</v>
      </c>
    </row>
    <row r="35" spans="1:9" ht="16.5" customHeight="1">
      <c r="A35" s="149"/>
      <c r="B35" s="63" t="s">
        <v>175</v>
      </c>
      <c r="C35" s="62"/>
      <c r="D35" s="62"/>
      <c r="E35" s="62"/>
      <c r="F35" s="62"/>
      <c r="G35" s="62"/>
      <c r="H35" s="61">
        <f>H36</f>
        <v>888.63</v>
      </c>
      <c r="I35" s="61">
        <f>I36</f>
        <v>888.63</v>
      </c>
    </row>
    <row r="36" spans="1:9" ht="16.5" customHeight="1">
      <c r="A36" s="149"/>
      <c r="B36" s="63" t="s">
        <v>182</v>
      </c>
      <c r="C36" s="62" t="s">
        <v>245</v>
      </c>
      <c r="D36" s="62"/>
      <c r="E36" s="62"/>
      <c r="F36" s="62"/>
      <c r="G36" s="62"/>
      <c r="H36" s="101">
        <f>H37</f>
        <v>888.63</v>
      </c>
      <c r="I36" s="101">
        <f>I37</f>
        <v>888.63</v>
      </c>
    </row>
    <row r="37" spans="1:9" ht="26.25" customHeight="1">
      <c r="A37" s="149"/>
      <c r="B37" s="97" t="s">
        <v>188</v>
      </c>
      <c r="C37" s="62" t="s">
        <v>250</v>
      </c>
      <c r="D37" s="62"/>
      <c r="E37" s="62"/>
      <c r="F37" s="62"/>
      <c r="G37" s="62"/>
      <c r="H37" s="101">
        <f>H42+H43+H44+H45+H46+H47+H48+H49+H39+H40+H41+H50</f>
        <v>888.63</v>
      </c>
      <c r="I37" s="101">
        <f>I42+I43+I44+I45+I46+I47+I48+I49+I39+I40+I41+I50</f>
        <v>888.63</v>
      </c>
    </row>
    <row r="38" spans="1:9" ht="26.25" customHeight="1">
      <c r="A38" s="149"/>
      <c r="B38" s="103" t="s">
        <v>251</v>
      </c>
      <c r="C38" s="62" t="s">
        <v>252</v>
      </c>
      <c r="D38" s="62"/>
      <c r="E38" s="62"/>
      <c r="F38" s="62"/>
      <c r="G38" s="62"/>
      <c r="H38" s="101">
        <f>H37</f>
        <v>888.63</v>
      </c>
      <c r="I38" s="101">
        <f>I37</f>
        <v>888.63</v>
      </c>
    </row>
    <row r="39" spans="1:9" ht="26.25" customHeight="1">
      <c r="A39" s="149"/>
      <c r="B39" s="104" t="s">
        <v>271</v>
      </c>
      <c r="C39" s="105" t="s">
        <v>275</v>
      </c>
      <c r="D39" s="106" t="s">
        <v>96</v>
      </c>
      <c r="E39" s="62" t="s">
        <v>176</v>
      </c>
      <c r="F39" s="62" t="s">
        <v>36</v>
      </c>
      <c r="G39" s="62" t="s">
        <v>25</v>
      </c>
      <c r="H39" s="101">
        <v>0</v>
      </c>
      <c r="I39" s="101">
        <v>0</v>
      </c>
    </row>
    <row r="40" spans="1:9" ht="26.25" customHeight="1">
      <c r="A40" s="149"/>
      <c r="B40" s="104" t="s">
        <v>269</v>
      </c>
      <c r="C40" s="105" t="s">
        <v>276</v>
      </c>
      <c r="D40" s="106" t="s">
        <v>192</v>
      </c>
      <c r="E40" s="62" t="s">
        <v>176</v>
      </c>
      <c r="F40" s="62" t="s">
        <v>36</v>
      </c>
      <c r="G40" s="62" t="s">
        <v>25</v>
      </c>
      <c r="H40" s="101">
        <v>0</v>
      </c>
      <c r="I40" s="101">
        <v>0</v>
      </c>
    </row>
    <row r="41" spans="1:9" ht="26.25" customHeight="1">
      <c r="A41" s="149"/>
      <c r="B41" s="104" t="s">
        <v>269</v>
      </c>
      <c r="C41" s="105" t="s">
        <v>275</v>
      </c>
      <c r="D41" s="106" t="s">
        <v>192</v>
      </c>
      <c r="E41" s="62" t="s">
        <v>176</v>
      </c>
      <c r="F41" s="62" t="s">
        <v>36</v>
      </c>
      <c r="G41" s="62" t="s">
        <v>25</v>
      </c>
      <c r="H41" s="101">
        <v>0</v>
      </c>
      <c r="I41" s="101">
        <v>0</v>
      </c>
    </row>
    <row r="42" spans="1:9" ht="16.5" customHeight="1">
      <c r="A42" s="149"/>
      <c r="B42" s="97" t="s">
        <v>183</v>
      </c>
      <c r="C42" s="62" t="s">
        <v>276</v>
      </c>
      <c r="D42" s="62" t="s">
        <v>96</v>
      </c>
      <c r="E42" s="62" t="s">
        <v>176</v>
      </c>
      <c r="F42" s="62" t="s">
        <v>36</v>
      </c>
      <c r="G42" s="62" t="s">
        <v>25</v>
      </c>
      <c r="H42" s="101">
        <v>0</v>
      </c>
      <c r="I42" s="101">
        <v>0</v>
      </c>
    </row>
    <row r="43" spans="1:9" ht="16.5" customHeight="1">
      <c r="A43" s="149"/>
      <c r="B43" s="97" t="s">
        <v>183</v>
      </c>
      <c r="C43" s="62" t="s">
        <v>275</v>
      </c>
      <c r="D43" s="62" t="s">
        <v>96</v>
      </c>
      <c r="E43" s="62" t="s">
        <v>176</v>
      </c>
      <c r="F43" s="62" t="s">
        <v>36</v>
      </c>
      <c r="G43" s="62" t="s">
        <v>25</v>
      </c>
      <c r="H43" s="101">
        <v>433.28</v>
      </c>
      <c r="I43" s="101">
        <v>433.28</v>
      </c>
    </row>
    <row r="44" spans="1:9" ht="16.5" customHeight="1">
      <c r="A44" s="149"/>
      <c r="B44" s="97" t="s">
        <v>183</v>
      </c>
      <c r="C44" s="62" t="s">
        <v>191</v>
      </c>
      <c r="D44" s="62" t="s">
        <v>96</v>
      </c>
      <c r="E44" s="62" t="s">
        <v>176</v>
      </c>
      <c r="F44" s="62" t="s">
        <v>36</v>
      </c>
      <c r="G44" s="62" t="s">
        <v>25</v>
      </c>
      <c r="H44" s="101">
        <v>198.6</v>
      </c>
      <c r="I44" s="101">
        <v>198.6</v>
      </c>
    </row>
    <row r="45" spans="1:9" ht="43.5" customHeight="1">
      <c r="A45" s="149"/>
      <c r="B45" s="97" t="s">
        <v>184</v>
      </c>
      <c r="C45" s="62" t="s">
        <v>191</v>
      </c>
      <c r="D45" s="62" t="s">
        <v>97</v>
      </c>
      <c r="E45" s="62" t="s">
        <v>176</v>
      </c>
      <c r="F45" s="62" t="s">
        <v>36</v>
      </c>
      <c r="G45" s="62" t="s">
        <v>25</v>
      </c>
      <c r="H45" s="101">
        <v>30</v>
      </c>
      <c r="I45" s="101">
        <v>30</v>
      </c>
    </row>
    <row r="46" spans="1:9" ht="43.5" customHeight="1">
      <c r="A46" s="150"/>
      <c r="B46" s="97" t="s">
        <v>185</v>
      </c>
      <c r="C46" s="62" t="s">
        <v>276</v>
      </c>
      <c r="D46" s="62" t="s">
        <v>192</v>
      </c>
      <c r="E46" s="62" t="s">
        <v>176</v>
      </c>
      <c r="F46" s="62" t="s">
        <v>36</v>
      </c>
      <c r="G46" s="62" t="s">
        <v>25</v>
      </c>
      <c r="H46" s="101">
        <v>0</v>
      </c>
      <c r="I46" s="101">
        <v>0</v>
      </c>
    </row>
    <row r="47" spans="1:9" ht="43.5" customHeight="1">
      <c r="A47" s="148"/>
      <c r="B47" s="97" t="s">
        <v>185</v>
      </c>
      <c r="C47" s="62" t="s">
        <v>275</v>
      </c>
      <c r="D47" s="62" t="s">
        <v>192</v>
      </c>
      <c r="E47" s="62" t="s">
        <v>176</v>
      </c>
      <c r="F47" s="62" t="s">
        <v>36</v>
      </c>
      <c r="G47" s="62" t="s">
        <v>25</v>
      </c>
      <c r="H47" s="101">
        <v>130.851</v>
      </c>
      <c r="I47" s="101">
        <v>130.851</v>
      </c>
    </row>
    <row r="48" spans="1:9" ht="43.5" customHeight="1">
      <c r="A48" s="149"/>
      <c r="B48" s="97" t="s">
        <v>185</v>
      </c>
      <c r="C48" s="62" t="s">
        <v>191</v>
      </c>
      <c r="D48" s="62" t="s">
        <v>192</v>
      </c>
      <c r="E48" s="62" t="s">
        <v>176</v>
      </c>
      <c r="F48" s="62" t="s">
        <v>36</v>
      </c>
      <c r="G48" s="62" t="s">
        <v>25</v>
      </c>
      <c r="H48" s="101">
        <v>85.899</v>
      </c>
      <c r="I48" s="101">
        <v>85.899</v>
      </c>
    </row>
    <row r="49" spans="1:9" ht="30.75" customHeight="1">
      <c r="A49" s="149"/>
      <c r="B49" s="97" t="s">
        <v>186</v>
      </c>
      <c r="C49" s="62" t="s">
        <v>191</v>
      </c>
      <c r="D49" s="62" t="s">
        <v>64</v>
      </c>
      <c r="E49" s="62" t="s">
        <v>176</v>
      </c>
      <c r="F49" s="62" t="s">
        <v>36</v>
      </c>
      <c r="G49" s="62" t="s">
        <v>25</v>
      </c>
      <c r="H49" s="101">
        <f>10</f>
        <v>10</v>
      </c>
      <c r="I49" s="101">
        <f>10</f>
        <v>10</v>
      </c>
    </row>
    <row r="50" spans="1:9" ht="30.75" customHeight="1">
      <c r="A50" s="149"/>
      <c r="B50" s="108" t="s">
        <v>277</v>
      </c>
      <c r="C50" s="105" t="s">
        <v>278</v>
      </c>
      <c r="D50" s="62" t="s">
        <v>64</v>
      </c>
      <c r="E50" s="62" t="s">
        <v>176</v>
      </c>
      <c r="F50" s="62" t="s">
        <v>36</v>
      </c>
      <c r="G50" s="62" t="s">
        <v>25</v>
      </c>
      <c r="H50" s="101">
        <v>0</v>
      </c>
      <c r="I50" s="101">
        <v>0</v>
      </c>
    </row>
    <row r="51" spans="1:9" ht="18.75" customHeight="1">
      <c r="A51" s="149"/>
      <c r="B51" s="63" t="s">
        <v>279</v>
      </c>
      <c r="C51" s="62" t="s">
        <v>280</v>
      </c>
      <c r="D51" s="62"/>
      <c r="E51" s="62"/>
      <c r="F51" s="62"/>
      <c r="G51" s="62"/>
      <c r="H51" s="61">
        <f>H52</f>
        <v>300</v>
      </c>
      <c r="I51" s="61">
        <f>I52</f>
        <v>300</v>
      </c>
    </row>
    <row r="52" spans="1:9" ht="21" customHeight="1">
      <c r="A52" s="149"/>
      <c r="B52" s="97" t="s">
        <v>177</v>
      </c>
      <c r="C52" s="62" t="s">
        <v>257</v>
      </c>
      <c r="D52" s="62"/>
      <c r="E52" s="62"/>
      <c r="F52" s="62"/>
      <c r="G52" s="62"/>
      <c r="H52" s="101">
        <f>H53</f>
        <v>300</v>
      </c>
      <c r="I52" s="101">
        <f>I53</f>
        <v>300</v>
      </c>
    </row>
    <row r="53" spans="1:9" ht="21" customHeight="1">
      <c r="A53" s="149"/>
      <c r="B53" s="97" t="s">
        <v>168</v>
      </c>
      <c r="C53" s="62" t="s">
        <v>211</v>
      </c>
      <c r="D53" s="62" t="s">
        <v>64</v>
      </c>
      <c r="E53" s="62" t="s">
        <v>176</v>
      </c>
      <c r="F53" s="62" t="s">
        <v>35</v>
      </c>
      <c r="G53" s="62" t="s">
        <v>32</v>
      </c>
      <c r="H53" s="101">
        <v>300</v>
      </c>
      <c r="I53" s="101">
        <v>300</v>
      </c>
    </row>
    <row r="54" spans="1:9" ht="29.25" customHeight="1">
      <c r="A54" s="150"/>
      <c r="B54" s="97" t="s">
        <v>168</v>
      </c>
      <c r="C54" s="62" t="s">
        <v>211</v>
      </c>
      <c r="D54" s="62" t="s">
        <v>64</v>
      </c>
      <c r="E54" s="62" t="s">
        <v>176</v>
      </c>
      <c r="F54" s="62" t="s">
        <v>35</v>
      </c>
      <c r="G54" s="62" t="s">
        <v>32</v>
      </c>
      <c r="H54" s="101">
        <v>0</v>
      </c>
      <c r="I54" s="101">
        <v>0</v>
      </c>
    </row>
    <row r="55" spans="1:9" ht="18.75" customHeight="1">
      <c r="A55" s="148">
        <v>2</v>
      </c>
      <c r="B55" s="63" t="s">
        <v>196</v>
      </c>
      <c r="C55" s="62" t="s">
        <v>259</v>
      </c>
      <c r="D55" s="62"/>
      <c r="E55" s="62"/>
      <c r="F55" s="62"/>
      <c r="G55" s="62"/>
      <c r="H55" s="61">
        <f>H56+H75+H95+H101+H105+H111+H114+H127+H130+H133+H135+H124</f>
        <v>23544.123000000003</v>
      </c>
      <c r="I55" s="61">
        <f>I56+I75+I95+I101+I105+I111+I114+I127+I130+I133+I135+I124</f>
        <v>23710.95612</v>
      </c>
    </row>
    <row r="56" spans="1:9" ht="26.25">
      <c r="A56" s="149"/>
      <c r="B56" s="63" t="s">
        <v>8</v>
      </c>
      <c r="C56" s="62" t="s">
        <v>259</v>
      </c>
      <c r="D56" s="62"/>
      <c r="E56" s="62"/>
      <c r="F56" s="62"/>
      <c r="G56" s="94"/>
      <c r="H56" s="61">
        <f>H57+H69</f>
        <v>2723.096</v>
      </c>
      <c r="I56" s="61">
        <f>I57+I69</f>
        <v>2723.096</v>
      </c>
    </row>
    <row r="57" spans="1:9" ht="19.5" customHeight="1">
      <c r="A57" s="149"/>
      <c r="B57" s="109" t="s">
        <v>197</v>
      </c>
      <c r="C57" s="62" t="s">
        <v>254</v>
      </c>
      <c r="D57" s="62"/>
      <c r="E57" s="62"/>
      <c r="F57" s="62"/>
      <c r="G57" s="62"/>
      <c r="H57" s="61">
        <f>H58+H62</f>
        <v>1726.28</v>
      </c>
      <c r="I57" s="61">
        <f>I58+I62</f>
        <v>1726.28</v>
      </c>
    </row>
    <row r="58" spans="1:9" ht="39">
      <c r="A58" s="149"/>
      <c r="B58" s="63" t="s">
        <v>198</v>
      </c>
      <c r="C58" s="62" t="s">
        <v>254</v>
      </c>
      <c r="D58" s="62"/>
      <c r="E58" s="62"/>
      <c r="F58" s="62"/>
      <c r="G58" s="62"/>
      <c r="H58" s="61">
        <f>H59+H61+H60</f>
        <v>1191.03</v>
      </c>
      <c r="I58" s="61">
        <f>I59+I61+I60</f>
        <v>1191.03</v>
      </c>
    </row>
    <row r="59" spans="1:9" ht="22.5" customHeight="1">
      <c r="A59" s="149"/>
      <c r="B59" s="97" t="s">
        <v>199</v>
      </c>
      <c r="C59" s="62" t="s">
        <v>202</v>
      </c>
      <c r="D59" s="62" t="s">
        <v>58</v>
      </c>
      <c r="E59" s="62" t="s">
        <v>176</v>
      </c>
      <c r="F59" s="62" t="s">
        <v>25</v>
      </c>
      <c r="G59" s="62" t="s">
        <v>27</v>
      </c>
      <c r="H59" s="101">
        <v>894</v>
      </c>
      <c r="I59" s="101">
        <v>894</v>
      </c>
    </row>
    <row r="60" spans="1:9" ht="39" customHeight="1">
      <c r="A60" s="149"/>
      <c r="B60" s="97" t="s">
        <v>184</v>
      </c>
      <c r="C60" s="62" t="s">
        <v>202</v>
      </c>
      <c r="D60" s="62" t="s">
        <v>62</v>
      </c>
      <c r="E60" s="62" t="s">
        <v>176</v>
      </c>
      <c r="F60" s="62" t="s">
        <v>25</v>
      </c>
      <c r="G60" s="62" t="s">
        <v>27</v>
      </c>
      <c r="H60" s="101">
        <v>40</v>
      </c>
      <c r="I60" s="101">
        <v>40</v>
      </c>
    </row>
    <row r="61" spans="1:9" ht="43.5" customHeight="1">
      <c r="A61" s="149"/>
      <c r="B61" s="97" t="s">
        <v>200</v>
      </c>
      <c r="C61" s="62" t="s">
        <v>202</v>
      </c>
      <c r="D61" s="62" t="s">
        <v>204</v>
      </c>
      <c r="E61" s="62" t="s">
        <v>176</v>
      </c>
      <c r="F61" s="62" t="s">
        <v>25</v>
      </c>
      <c r="G61" s="62" t="s">
        <v>27</v>
      </c>
      <c r="H61" s="101">
        <v>257.03</v>
      </c>
      <c r="I61" s="101">
        <v>257.03</v>
      </c>
    </row>
    <row r="62" spans="1:9" ht="19.5" customHeight="1">
      <c r="A62" s="149"/>
      <c r="B62" s="63" t="s">
        <v>9</v>
      </c>
      <c r="C62" s="62" t="s">
        <v>254</v>
      </c>
      <c r="D62" s="110"/>
      <c r="E62" s="110"/>
      <c r="F62" s="110"/>
      <c r="G62" s="110"/>
      <c r="H62" s="111">
        <f>H63+H64+H65+H66+H67+H68</f>
        <v>535.25</v>
      </c>
      <c r="I62" s="111">
        <f>I63+I64+I65+I66+I67+I68</f>
        <v>535.25</v>
      </c>
    </row>
    <row r="63" spans="1:9" ht="29.25" customHeight="1">
      <c r="A63" s="149"/>
      <c r="B63" s="97" t="s">
        <v>199</v>
      </c>
      <c r="C63" s="62" t="s">
        <v>203</v>
      </c>
      <c r="D63" s="62" t="s">
        <v>58</v>
      </c>
      <c r="E63" s="62" t="s">
        <v>176</v>
      </c>
      <c r="F63" s="62" t="s">
        <v>25</v>
      </c>
      <c r="G63" s="62" t="s">
        <v>28</v>
      </c>
      <c r="H63" s="101">
        <v>375</v>
      </c>
      <c r="I63" s="101">
        <v>375</v>
      </c>
    </row>
    <row r="64" spans="1:9" ht="43.5" customHeight="1">
      <c r="A64" s="149"/>
      <c r="B64" s="97" t="s">
        <v>167</v>
      </c>
      <c r="C64" s="62" t="s">
        <v>203</v>
      </c>
      <c r="D64" s="62" t="s">
        <v>62</v>
      </c>
      <c r="E64" s="62" t="s">
        <v>176</v>
      </c>
      <c r="F64" s="62" t="s">
        <v>25</v>
      </c>
      <c r="G64" s="62" t="s">
        <v>28</v>
      </c>
      <c r="H64" s="101">
        <v>32</v>
      </c>
      <c r="I64" s="101">
        <v>32</v>
      </c>
    </row>
    <row r="65" spans="1:9" ht="27.75" customHeight="1">
      <c r="A65" s="149"/>
      <c r="B65" s="97" t="s">
        <v>200</v>
      </c>
      <c r="C65" s="62" t="s">
        <v>203</v>
      </c>
      <c r="D65" s="62" t="s">
        <v>204</v>
      </c>
      <c r="E65" s="62" t="s">
        <v>176</v>
      </c>
      <c r="F65" s="62" t="s">
        <v>25</v>
      </c>
      <c r="G65" s="62" t="s">
        <v>28</v>
      </c>
      <c r="H65" s="101">
        <v>93.25</v>
      </c>
      <c r="I65" s="101">
        <v>93.25</v>
      </c>
    </row>
    <row r="66" spans="1:9" ht="17.25" customHeight="1">
      <c r="A66" s="149"/>
      <c r="B66" s="97" t="s">
        <v>189</v>
      </c>
      <c r="C66" s="62" t="s">
        <v>203</v>
      </c>
      <c r="D66" s="62" t="s">
        <v>64</v>
      </c>
      <c r="E66" s="62" t="s">
        <v>176</v>
      </c>
      <c r="F66" s="62" t="s">
        <v>25</v>
      </c>
      <c r="G66" s="62" t="s">
        <v>28</v>
      </c>
      <c r="H66" s="101">
        <v>0</v>
      </c>
      <c r="I66" s="101">
        <v>0</v>
      </c>
    </row>
    <row r="67" spans="1:9" ht="17.25" customHeight="1">
      <c r="A67" s="149"/>
      <c r="B67" s="97" t="s">
        <v>201</v>
      </c>
      <c r="C67" s="62" t="s">
        <v>203</v>
      </c>
      <c r="D67" s="62" t="s">
        <v>66</v>
      </c>
      <c r="E67" s="62" t="s">
        <v>176</v>
      </c>
      <c r="F67" s="62" t="s">
        <v>25</v>
      </c>
      <c r="G67" s="62" t="s">
        <v>28</v>
      </c>
      <c r="H67" s="101">
        <v>20</v>
      </c>
      <c r="I67" s="101">
        <v>20</v>
      </c>
    </row>
    <row r="68" spans="1:9" ht="43.5" customHeight="1">
      <c r="A68" s="149"/>
      <c r="B68" s="97" t="s">
        <v>233</v>
      </c>
      <c r="C68" s="62" t="s">
        <v>203</v>
      </c>
      <c r="D68" s="62" t="s">
        <v>234</v>
      </c>
      <c r="E68" s="62" t="s">
        <v>176</v>
      </c>
      <c r="F68" s="62" t="s">
        <v>25</v>
      </c>
      <c r="G68" s="62" t="s">
        <v>28</v>
      </c>
      <c r="H68" s="101">
        <v>15</v>
      </c>
      <c r="I68" s="101">
        <v>15</v>
      </c>
    </row>
    <row r="69" spans="1:9" ht="20.25" customHeight="1">
      <c r="A69" s="149"/>
      <c r="B69" s="63" t="s">
        <v>281</v>
      </c>
      <c r="C69" s="62" t="s">
        <v>282</v>
      </c>
      <c r="D69" s="62"/>
      <c r="E69" s="62"/>
      <c r="F69" s="62"/>
      <c r="G69" s="62"/>
      <c r="H69" s="61">
        <f>H70+H71+H72+H73+H74</f>
        <v>996.816</v>
      </c>
      <c r="I69" s="61">
        <f>I70+I71+I72+I73+I74</f>
        <v>996.816</v>
      </c>
    </row>
    <row r="70" spans="1:9" ht="25.5" customHeight="1">
      <c r="A70" s="149"/>
      <c r="B70" s="97" t="s">
        <v>199</v>
      </c>
      <c r="C70" s="62" t="s">
        <v>228</v>
      </c>
      <c r="D70" s="62" t="s">
        <v>58</v>
      </c>
      <c r="E70" s="62" t="s">
        <v>176</v>
      </c>
      <c r="F70" s="62" t="s">
        <v>25</v>
      </c>
      <c r="G70" s="62" t="s">
        <v>32</v>
      </c>
      <c r="H70" s="101">
        <v>688</v>
      </c>
      <c r="I70" s="101">
        <v>688</v>
      </c>
    </row>
    <row r="71" spans="1:9" ht="39.75" customHeight="1">
      <c r="A71" s="149"/>
      <c r="B71" s="97" t="s">
        <v>167</v>
      </c>
      <c r="C71" s="62" t="s">
        <v>228</v>
      </c>
      <c r="D71" s="62" t="s">
        <v>62</v>
      </c>
      <c r="E71" s="62" t="s">
        <v>176</v>
      </c>
      <c r="F71" s="62" t="s">
        <v>25</v>
      </c>
      <c r="G71" s="62" t="s">
        <v>32</v>
      </c>
      <c r="H71" s="101">
        <v>51.6</v>
      </c>
      <c r="I71" s="101">
        <v>51.6</v>
      </c>
    </row>
    <row r="72" spans="1:9" ht="30" customHeight="1">
      <c r="A72" s="149"/>
      <c r="B72" s="97" t="s">
        <v>200</v>
      </c>
      <c r="C72" s="62" t="s">
        <v>228</v>
      </c>
      <c r="D72" s="62" t="s">
        <v>204</v>
      </c>
      <c r="E72" s="62" t="s">
        <v>176</v>
      </c>
      <c r="F72" s="62" t="s">
        <v>25</v>
      </c>
      <c r="G72" s="62" t="s">
        <v>32</v>
      </c>
      <c r="H72" s="101">
        <f>H70*30.2%</f>
        <v>207.77599999999998</v>
      </c>
      <c r="I72" s="101">
        <f>I70*30.2%</f>
        <v>207.77599999999998</v>
      </c>
    </row>
    <row r="73" spans="1:9" ht="28.5" customHeight="1">
      <c r="A73" s="149"/>
      <c r="B73" s="97" t="s">
        <v>59</v>
      </c>
      <c r="C73" s="62" t="s">
        <v>228</v>
      </c>
      <c r="D73" s="62" t="s">
        <v>63</v>
      </c>
      <c r="E73" s="62" t="s">
        <v>176</v>
      </c>
      <c r="F73" s="62" t="s">
        <v>25</v>
      </c>
      <c r="G73" s="62" t="s">
        <v>32</v>
      </c>
      <c r="H73" s="101">
        <v>9.44</v>
      </c>
      <c r="I73" s="101">
        <v>9.44</v>
      </c>
    </row>
    <row r="74" spans="1:9" ht="18.75" customHeight="1">
      <c r="A74" s="149"/>
      <c r="B74" s="97" t="s">
        <v>168</v>
      </c>
      <c r="C74" s="62" t="s">
        <v>228</v>
      </c>
      <c r="D74" s="62" t="s">
        <v>64</v>
      </c>
      <c r="E74" s="62" t="s">
        <v>176</v>
      </c>
      <c r="F74" s="62" t="s">
        <v>25</v>
      </c>
      <c r="G74" s="62" t="s">
        <v>32</v>
      </c>
      <c r="H74" s="101">
        <v>40</v>
      </c>
      <c r="I74" s="101">
        <v>40</v>
      </c>
    </row>
    <row r="75" spans="1:9" ht="18.75" customHeight="1">
      <c r="A75" s="149"/>
      <c r="B75" s="63" t="s">
        <v>10</v>
      </c>
      <c r="C75" s="62" t="s">
        <v>259</v>
      </c>
      <c r="D75" s="62"/>
      <c r="E75" s="62"/>
      <c r="F75" s="110"/>
      <c r="G75" s="110"/>
      <c r="H75" s="61">
        <f>H77+H81+H78+H79+H80</f>
        <v>19115.447</v>
      </c>
      <c r="I75" s="61">
        <f>I77+I81+I78+I79+I80</f>
        <v>19078.82012</v>
      </c>
    </row>
    <row r="76" spans="1:9" ht="86.25" customHeight="1">
      <c r="A76" s="149"/>
      <c r="B76" s="63" t="s">
        <v>255</v>
      </c>
      <c r="C76" s="62" t="s">
        <v>256</v>
      </c>
      <c r="D76" s="62"/>
      <c r="E76" s="62"/>
      <c r="F76" s="62" t="s">
        <v>25</v>
      </c>
      <c r="G76" s="62" t="s">
        <v>30</v>
      </c>
      <c r="H76" s="61">
        <f>H75</f>
        <v>19115.447</v>
      </c>
      <c r="I76" s="61">
        <f>I75</f>
        <v>19078.82012</v>
      </c>
    </row>
    <row r="77" spans="1:9" ht="84" customHeight="1">
      <c r="A77" s="150"/>
      <c r="B77" s="97" t="s">
        <v>205</v>
      </c>
      <c r="C77" s="62" t="s">
        <v>206</v>
      </c>
      <c r="D77" s="62" t="s">
        <v>149</v>
      </c>
      <c r="E77" s="62" t="s">
        <v>176</v>
      </c>
      <c r="F77" s="62" t="s">
        <v>25</v>
      </c>
      <c r="G77" s="62" t="s">
        <v>30</v>
      </c>
      <c r="H77" s="61">
        <v>0</v>
      </c>
      <c r="I77" s="61">
        <v>0</v>
      </c>
    </row>
    <row r="78" spans="1:9" ht="84" customHeight="1">
      <c r="A78" s="148"/>
      <c r="B78" s="97" t="s">
        <v>205</v>
      </c>
      <c r="C78" s="62" t="s">
        <v>206</v>
      </c>
      <c r="D78" s="62" t="s">
        <v>149</v>
      </c>
      <c r="E78" s="62" t="s">
        <v>176</v>
      </c>
      <c r="F78" s="62" t="s">
        <v>25</v>
      </c>
      <c r="G78" s="62" t="s">
        <v>30</v>
      </c>
      <c r="H78" s="61">
        <v>0</v>
      </c>
      <c r="I78" s="61">
        <v>0</v>
      </c>
    </row>
    <row r="79" spans="1:9" ht="84" customHeight="1">
      <c r="A79" s="149"/>
      <c r="B79" s="97" t="s">
        <v>205</v>
      </c>
      <c r="C79" s="62" t="s">
        <v>241</v>
      </c>
      <c r="D79" s="62" t="s">
        <v>149</v>
      </c>
      <c r="E79" s="62" t="s">
        <v>176</v>
      </c>
      <c r="F79" s="62" t="s">
        <v>25</v>
      </c>
      <c r="G79" s="62" t="s">
        <v>30</v>
      </c>
      <c r="H79" s="61">
        <v>455.04</v>
      </c>
      <c r="I79" s="61">
        <v>455.04</v>
      </c>
    </row>
    <row r="80" spans="1:9" ht="28.5" customHeight="1">
      <c r="A80" s="149"/>
      <c r="B80" s="97" t="s">
        <v>205</v>
      </c>
      <c r="C80" s="62" t="s">
        <v>242</v>
      </c>
      <c r="D80" s="62" t="s">
        <v>149</v>
      </c>
      <c r="E80" s="62" t="s">
        <v>176</v>
      </c>
      <c r="F80" s="62" t="s">
        <v>25</v>
      </c>
      <c r="G80" s="62" t="s">
        <v>30</v>
      </c>
      <c r="H80" s="61">
        <v>15287.79</v>
      </c>
      <c r="I80" s="61">
        <v>15287.79</v>
      </c>
    </row>
    <row r="81" spans="1:9" ht="15" customHeight="1">
      <c r="A81" s="149"/>
      <c r="B81" s="63" t="s">
        <v>214</v>
      </c>
      <c r="C81" s="62" t="s">
        <v>262</v>
      </c>
      <c r="D81" s="62"/>
      <c r="E81" s="62"/>
      <c r="F81" s="62"/>
      <c r="G81" s="62"/>
      <c r="H81" s="61">
        <f>H82+H84+H85+H87+H88+H89+H83+H86+H90+H91+H92+H93+H94</f>
        <v>3372.617</v>
      </c>
      <c r="I81" s="61">
        <f>I82+I84+I85+I87+I88+I89+I83+I86+I90+I91+I92+I93+I94</f>
        <v>3335.9901199999995</v>
      </c>
    </row>
    <row r="82" spans="1:9" ht="15" customHeight="1">
      <c r="A82" s="149"/>
      <c r="B82" s="97" t="s">
        <v>183</v>
      </c>
      <c r="C82" s="62" t="s">
        <v>221</v>
      </c>
      <c r="D82" s="62" t="s">
        <v>96</v>
      </c>
      <c r="E82" s="62" t="s">
        <v>176</v>
      </c>
      <c r="F82" s="62" t="s">
        <v>25</v>
      </c>
      <c r="G82" s="62" t="s">
        <v>30</v>
      </c>
      <c r="H82" s="101">
        <v>1995.78</v>
      </c>
      <c r="I82" s="101">
        <v>1995.78</v>
      </c>
    </row>
    <row r="83" spans="1:9" ht="40.5" customHeight="1">
      <c r="A83" s="149"/>
      <c r="B83" s="97" t="s">
        <v>183</v>
      </c>
      <c r="C83" s="62" t="s">
        <v>300</v>
      </c>
      <c r="D83" s="62" t="s">
        <v>96</v>
      </c>
      <c r="E83" s="62" t="s">
        <v>176</v>
      </c>
      <c r="F83" s="62" t="s">
        <v>25</v>
      </c>
      <c r="G83" s="62" t="s">
        <v>30</v>
      </c>
      <c r="H83" s="101">
        <v>0</v>
      </c>
      <c r="I83" s="101">
        <v>0</v>
      </c>
    </row>
    <row r="84" spans="1:9" ht="41.25" customHeight="1">
      <c r="A84" s="149"/>
      <c r="B84" s="97" t="s">
        <v>185</v>
      </c>
      <c r="C84" s="62" t="s">
        <v>300</v>
      </c>
      <c r="D84" s="62" t="s">
        <v>192</v>
      </c>
      <c r="E84" s="62" t="s">
        <v>176</v>
      </c>
      <c r="F84" s="62" t="s">
        <v>25</v>
      </c>
      <c r="G84" s="62" t="s">
        <v>30</v>
      </c>
      <c r="H84" s="101">
        <v>0</v>
      </c>
      <c r="I84" s="101">
        <v>0</v>
      </c>
    </row>
    <row r="85" spans="1:9" ht="41.25" customHeight="1">
      <c r="A85" s="149"/>
      <c r="B85" s="97" t="s">
        <v>183</v>
      </c>
      <c r="C85" s="62" t="s">
        <v>243</v>
      </c>
      <c r="D85" s="62" t="s">
        <v>96</v>
      </c>
      <c r="E85" s="62" t="s">
        <v>176</v>
      </c>
      <c r="F85" s="62" t="s">
        <v>25</v>
      </c>
      <c r="G85" s="62" t="s">
        <v>30</v>
      </c>
      <c r="H85" s="101">
        <v>0</v>
      </c>
      <c r="I85" s="101">
        <v>0</v>
      </c>
    </row>
    <row r="86" spans="1:9" ht="32.25" customHeight="1">
      <c r="A86" s="149"/>
      <c r="B86" s="97" t="s">
        <v>184</v>
      </c>
      <c r="C86" s="62" t="s">
        <v>221</v>
      </c>
      <c r="D86" s="62" t="s">
        <v>97</v>
      </c>
      <c r="E86" s="62" t="s">
        <v>176</v>
      </c>
      <c r="F86" s="62" t="s">
        <v>25</v>
      </c>
      <c r="G86" s="62" t="s">
        <v>30</v>
      </c>
      <c r="H86" s="101">
        <v>76.204</v>
      </c>
      <c r="I86" s="101">
        <v>76.204</v>
      </c>
    </row>
    <row r="87" spans="1:9" ht="29.25" customHeight="1">
      <c r="A87" s="149"/>
      <c r="B87" s="97" t="s">
        <v>185</v>
      </c>
      <c r="C87" s="62" t="s">
        <v>221</v>
      </c>
      <c r="D87" s="62" t="s">
        <v>192</v>
      </c>
      <c r="E87" s="62" t="s">
        <v>176</v>
      </c>
      <c r="F87" s="62" t="s">
        <v>25</v>
      </c>
      <c r="G87" s="62" t="s">
        <v>30</v>
      </c>
      <c r="H87" s="101">
        <v>863.5</v>
      </c>
      <c r="I87" s="101">
        <v>863.5</v>
      </c>
    </row>
    <row r="88" spans="1:9" ht="20.25" customHeight="1">
      <c r="A88" s="149"/>
      <c r="B88" s="97" t="s">
        <v>185</v>
      </c>
      <c r="C88" s="62" t="s">
        <v>243</v>
      </c>
      <c r="D88" s="62" t="s">
        <v>192</v>
      </c>
      <c r="E88" s="62" t="s">
        <v>176</v>
      </c>
      <c r="F88" s="62" t="s">
        <v>25</v>
      </c>
      <c r="G88" s="62" t="s">
        <v>30</v>
      </c>
      <c r="H88" s="101">
        <v>0</v>
      </c>
      <c r="I88" s="101">
        <v>0</v>
      </c>
    </row>
    <row r="89" spans="1:9" ht="20.25" customHeight="1">
      <c r="A89" s="149"/>
      <c r="B89" s="97" t="s">
        <v>185</v>
      </c>
      <c r="C89" s="62" t="s">
        <v>267</v>
      </c>
      <c r="D89" s="62" t="s">
        <v>192</v>
      </c>
      <c r="E89" s="62" t="s">
        <v>176</v>
      </c>
      <c r="F89" s="62" t="s">
        <v>25</v>
      </c>
      <c r="G89" s="62" t="s">
        <v>30</v>
      </c>
      <c r="H89" s="101">
        <v>163.11</v>
      </c>
      <c r="I89" s="101">
        <v>163.113</v>
      </c>
    </row>
    <row r="90" spans="1:9" ht="20.25" customHeight="1">
      <c r="A90" s="149"/>
      <c r="B90" s="97" t="s">
        <v>59</v>
      </c>
      <c r="C90" s="62" t="s">
        <v>221</v>
      </c>
      <c r="D90" s="62" t="s">
        <v>63</v>
      </c>
      <c r="E90" s="62" t="s">
        <v>176</v>
      </c>
      <c r="F90" s="62" t="s">
        <v>25</v>
      </c>
      <c r="G90" s="62" t="s">
        <v>30</v>
      </c>
      <c r="H90" s="101">
        <v>149.625</v>
      </c>
      <c r="I90" s="101">
        <v>149.62522</v>
      </c>
    </row>
    <row r="91" spans="1:9" ht="20.25" customHeight="1">
      <c r="A91" s="149"/>
      <c r="B91" s="97" t="s">
        <v>168</v>
      </c>
      <c r="C91" s="62" t="s">
        <v>221</v>
      </c>
      <c r="D91" s="62" t="s">
        <v>64</v>
      </c>
      <c r="E91" s="62" t="s">
        <v>176</v>
      </c>
      <c r="F91" s="62" t="s">
        <v>25</v>
      </c>
      <c r="G91" s="62" t="s">
        <v>30</v>
      </c>
      <c r="H91" s="101">
        <f>269.018-178.58</f>
        <v>90.43799999999996</v>
      </c>
      <c r="I91" s="101">
        <f>269.018-215.2111</f>
        <v>53.806899999999985</v>
      </c>
    </row>
    <row r="92" spans="1:9" ht="20.25" customHeight="1">
      <c r="A92" s="149"/>
      <c r="B92" s="97" t="s">
        <v>201</v>
      </c>
      <c r="C92" s="62" t="s">
        <v>221</v>
      </c>
      <c r="D92" s="62" t="s">
        <v>66</v>
      </c>
      <c r="E92" s="62" t="s">
        <v>176</v>
      </c>
      <c r="F92" s="62" t="s">
        <v>25</v>
      </c>
      <c r="G92" s="62" t="s">
        <v>30</v>
      </c>
      <c r="H92" s="101">
        <v>5</v>
      </c>
      <c r="I92" s="101">
        <v>5</v>
      </c>
    </row>
    <row r="93" spans="1:9" ht="20.25" customHeight="1">
      <c r="A93" s="149"/>
      <c r="B93" s="108" t="s">
        <v>283</v>
      </c>
      <c r="C93" s="105" t="s">
        <v>221</v>
      </c>
      <c r="D93" s="106" t="s">
        <v>149</v>
      </c>
      <c r="E93" s="62" t="s">
        <v>176</v>
      </c>
      <c r="F93" s="62" t="s">
        <v>25</v>
      </c>
      <c r="G93" s="62" t="s">
        <v>30</v>
      </c>
      <c r="H93" s="101">
        <v>10</v>
      </c>
      <c r="I93" s="101">
        <v>10</v>
      </c>
    </row>
    <row r="94" spans="1:9" ht="19.5" customHeight="1">
      <c r="A94" s="149"/>
      <c r="B94" s="108" t="s">
        <v>284</v>
      </c>
      <c r="C94" s="105" t="s">
        <v>221</v>
      </c>
      <c r="D94" s="106" t="s">
        <v>234</v>
      </c>
      <c r="E94" s="62" t="s">
        <v>176</v>
      </c>
      <c r="F94" s="62" t="s">
        <v>25</v>
      </c>
      <c r="G94" s="62" t="s">
        <v>30</v>
      </c>
      <c r="H94" s="101">
        <v>18.96</v>
      </c>
      <c r="I94" s="101">
        <v>18.961</v>
      </c>
    </row>
    <row r="95" spans="1:9" ht="18" customHeight="1">
      <c r="A95" s="149"/>
      <c r="B95" s="112" t="s">
        <v>31</v>
      </c>
      <c r="C95" s="113" t="s">
        <v>263</v>
      </c>
      <c r="D95" s="113"/>
      <c r="E95" s="113"/>
      <c r="F95" s="113"/>
      <c r="G95" s="113"/>
      <c r="H95" s="61">
        <f>H96</f>
        <v>376.7</v>
      </c>
      <c r="I95" s="61">
        <f>I96</f>
        <v>394.09999999999997</v>
      </c>
    </row>
    <row r="96" spans="1:9" ht="26.25">
      <c r="A96" s="149"/>
      <c r="B96" s="114" t="s">
        <v>11</v>
      </c>
      <c r="C96" s="62" t="s">
        <v>222</v>
      </c>
      <c r="D96" s="62"/>
      <c r="E96" s="62"/>
      <c r="F96" s="62"/>
      <c r="G96" s="62"/>
      <c r="H96" s="61">
        <f>H97+H98+H99+H100</f>
        <v>376.7</v>
      </c>
      <c r="I96" s="61">
        <f>I97+I98+I99+I100</f>
        <v>394.09999999999997</v>
      </c>
    </row>
    <row r="97" spans="1:9" ht="30" customHeight="1">
      <c r="A97" s="149"/>
      <c r="B97" s="97" t="s">
        <v>183</v>
      </c>
      <c r="C97" s="62" t="s">
        <v>222</v>
      </c>
      <c r="D97" s="62" t="s">
        <v>58</v>
      </c>
      <c r="E97" s="62" t="s">
        <v>176</v>
      </c>
      <c r="F97" s="62" t="s">
        <v>27</v>
      </c>
      <c r="G97" s="62" t="s">
        <v>32</v>
      </c>
      <c r="H97" s="101">
        <v>230.2</v>
      </c>
      <c r="I97" s="101">
        <v>230.2</v>
      </c>
    </row>
    <row r="98" spans="1:9" ht="40.5" customHeight="1">
      <c r="A98" s="149"/>
      <c r="B98" s="97" t="s">
        <v>184</v>
      </c>
      <c r="C98" s="62" t="s">
        <v>222</v>
      </c>
      <c r="D98" s="62" t="s">
        <v>62</v>
      </c>
      <c r="E98" s="62" t="s">
        <v>176</v>
      </c>
      <c r="F98" s="62" t="s">
        <v>27</v>
      </c>
      <c r="G98" s="62" t="s">
        <v>32</v>
      </c>
      <c r="H98" s="101">
        <v>36.6</v>
      </c>
      <c r="I98" s="101">
        <v>48.9</v>
      </c>
    </row>
    <row r="99" spans="1:9" ht="31.5" customHeight="1">
      <c r="A99" s="149"/>
      <c r="B99" s="97" t="s">
        <v>185</v>
      </c>
      <c r="C99" s="62" t="s">
        <v>222</v>
      </c>
      <c r="D99" s="62" t="s">
        <v>204</v>
      </c>
      <c r="E99" s="62" t="s">
        <v>176</v>
      </c>
      <c r="F99" s="62" t="s">
        <v>27</v>
      </c>
      <c r="G99" s="62" t="s">
        <v>32</v>
      </c>
      <c r="H99" s="101">
        <v>80</v>
      </c>
      <c r="I99" s="101">
        <v>80</v>
      </c>
    </row>
    <row r="100" spans="1:9" ht="26.25">
      <c r="A100" s="149"/>
      <c r="B100" s="97" t="s">
        <v>215</v>
      </c>
      <c r="C100" s="62" t="s">
        <v>222</v>
      </c>
      <c r="D100" s="62" t="s">
        <v>64</v>
      </c>
      <c r="E100" s="62" t="s">
        <v>176</v>
      </c>
      <c r="F100" s="62" t="s">
        <v>27</v>
      </c>
      <c r="G100" s="62" t="s">
        <v>32</v>
      </c>
      <c r="H100" s="101">
        <v>29.9</v>
      </c>
      <c r="I100" s="101">
        <v>35</v>
      </c>
    </row>
    <row r="101" spans="1:9" ht="30" customHeight="1">
      <c r="A101" s="149"/>
      <c r="B101" s="97" t="s">
        <v>12</v>
      </c>
      <c r="C101" s="99" t="s">
        <v>264</v>
      </c>
      <c r="D101" s="99"/>
      <c r="E101" s="99"/>
      <c r="F101" s="99"/>
      <c r="G101" s="99"/>
      <c r="H101" s="100">
        <f>H102</f>
        <v>80</v>
      </c>
      <c r="I101" s="100">
        <f aca="true" t="shared" si="0" ref="H101:I103">I102</f>
        <v>80</v>
      </c>
    </row>
    <row r="102" spans="1:9" ht="39" customHeight="1">
      <c r="A102" s="149"/>
      <c r="B102" s="63" t="s">
        <v>72</v>
      </c>
      <c r="C102" s="99" t="s">
        <v>223</v>
      </c>
      <c r="D102" s="62"/>
      <c r="E102" s="62"/>
      <c r="F102" s="62"/>
      <c r="G102" s="62"/>
      <c r="H102" s="61">
        <f t="shared" si="0"/>
        <v>80</v>
      </c>
      <c r="I102" s="61">
        <f t="shared" si="0"/>
        <v>80</v>
      </c>
    </row>
    <row r="103" spans="1:9" ht="32.25" customHeight="1">
      <c r="A103" s="149"/>
      <c r="B103" s="97" t="s">
        <v>216</v>
      </c>
      <c r="C103" s="99" t="s">
        <v>223</v>
      </c>
      <c r="D103" s="62" t="s">
        <v>64</v>
      </c>
      <c r="E103" s="62"/>
      <c r="F103" s="62"/>
      <c r="G103" s="62"/>
      <c r="H103" s="101">
        <f t="shared" si="0"/>
        <v>80</v>
      </c>
      <c r="I103" s="101">
        <f t="shared" si="0"/>
        <v>80</v>
      </c>
    </row>
    <row r="104" spans="1:9" ht="21" customHeight="1">
      <c r="A104" s="149"/>
      <c r="B104" s="97" t="s">
        <v>168</v>
      </c>
      <c r="C104" s="99" t="s">
        <v>223</v>
      </c>
      <c r="D104" s="62" t="s">
        <v>64</v>
      </c>
      <c r="E104" s="62" t="s">
        <v>176</v>
      </c>
      <c r="F104" s="62" t="s">
        <v>32</v>
      </c>
      <c r="G104" s="62" t="s">
        <v>33</v>
      </c>
      <c r="H104" s="101">
        <v>80</v>
      </c>
      <c r="I104" s="101">
        <v>80</v>
      </c>
    </row>
    <row r="105" spans="1:9" ht="18" customHeight="1">
      <c r="A105" s="149"/>
      <c r="B105" s="97" t="s">
        <v>47</v>
      </c>
      <c r="C105" s="98" t="s">
        <v>265</v>
      </c>
      <c r="D105" s="99"/>
      <c r="E105" s="99"/>
      <c r="F105" s="98"/>
      <c r="G105" s="99"/>
      <c r="H105" s="100">
        <f>H106</f>
        <v>1004.6</v>
      </c>
      <c r="I105" s="100">
        <f>I106</f>
        <v>1004.6</v>
      </c>
    </row>
    <row r="106" spans="1:9" ht="17.25" customHeight="1">
      <c r="A106" s="149"/>
      <c r="B106" s="63" t="s">
        <v>49</v>
      </c>
      <c r="C106" s="98" t="s">
        <v>224</v>
      </c>
      <c r="D106" s="99"/>
      <c r="E106" s="99"/>
      <c r="F106" s="98"/>
      <c r="G106" s="62"/>
      <c r="H106" s="100">
        <f>H107+H109</f>
        <v>1004.6</v>
      </c>
      <c r="I106" s="100">
        <f>I107+I109</f>
        <v>1004.6</v>
      </c>
    </row>
    <row r="107" spans="1:9" ht="30.75" customHeight="1">
      <c r="A107" s="149"/>
      <c r="B107" s="97" t="s">
        <v>217</v>
      </c>
      <c r="C107" s="98" t="s">
        <v>224</v>
      </c>
      <c r="D107" s="62" t="s">
        <v>64</v>
      </c>
      <c r="E107" s="62"/>
      <c r="F107" s="98"/>
      <c r="G107" s="62"/>
      <c r="H107" s="101">
        <f>H108</f>
        <v>994.6</v>
      </c>
      <c r="I107" s="101">
        <f>I108</f>
        <v>994.6</v>
      </c>
    </row>
    <row r="108" spans="1:9" ht="17.25" customHeight="1">
      <c r="A108" s="149"/>
      <c r="B108" s="97" t="s">
        <v>168</v>
      </c>
      <c r="C108" s="98" t="s">
        <v>224</v>
      </c>
      <c r="D108" s="62" t="s">
        <v>64</v>
      </c>
      <c r="E108" s="62" t="s">
        <v>176</v>
      </c>
      <c r="F108" s="98" t="s">
        <v>28</v>
      </c>
      <c r="G108" s="62" t="s">
        <v>33</v>
      </c>
      <c r="H108" s="101">
        <v>994.6</v>
      </c>
      <c r="I108" s="101">
        <v>994.6</v>
      </c>
    </row>
    <row r="109" spans="1:9" ht="26.25" customHeight="1">
      <c r="A109" s="149"/>
      <c r="B109" s="97" t="s">
        <v>218</v>
      </c>
      <c r="C109" s="98" t="s">
        <v>224</v>
      </c>
      <c r="D109" s="62"/>
      <c r="E109" s="62"/>
      <c r="F109" s="98"/>
      <c r="G109" s="62"/>
      <c r="H109" s="61">
        <f>H110</f>
        <v>10</v>
      </c>
      <c r="I109" s="61">
        <f>I110</f>
        <v>10</v>
      </c>
    </row>
    <row r="110" spans="1:9" ht="17.25" customHeight="1">
      <c r="A110" s="149"/>
      <c r="B110" s="97" t="s">
        <v>168</v>
      </c>
      <c r="C110" s="98" t="s">
        <v>224</v>
      </c>
      <c r="D110" s="62" t="s">
        <v>64</v>
      </c>
      <c r="E110" s="62" t="s">
        <v>176</v>
      </c>
      <c r="F110" s="98" t="s">
        <v>28</v>
      </c>
      <c r="G110" s="62" t="s">
        <v>33</v>
      </c>
      <c r="H110" s="101">
        <v>10</v>
      </c>
      <c r="I110" s="101">
        <v>10</v>
      </c>
    </row>
    <row r="111" spans="1:9" ht="30.75" customHeight="1">
      <c r="A111" s="149"/>
      <c r="B111" s="63" t="s">
        <v>219</v>
      </c>
      <c r="C111" s="98" t="s">
        <v>225</v>
      </c>
      <c r="D111" s="62"/>
      <c r="E111" s="62"/>
      <c r="F111" s="110"/>
      <c r="G111" s="110"/>
      <c r="H111" s="61">
        <f>H112</f>
        <v>25</v>
      </c>
      <c r="I111" s="61">
        <f>I112</f>
        <v>25</v>
      </c>
    </row>
    <row r="112" spans="1:9" ht="27" customHeight="1">
      <c r="A112" s="149"/>
      <c r="B112" s="97" t="s">
        <v>220</v>
      </c>
      <c r="C112" s="98" t="s">
        <v>225</v>
      </c>
      <c r="D112" s="62" t="s">
        <v>64</v>
      </c>
      <c r="E112" s="62"/>
      <c r="F112" s="98"/>
      <c r="G112" s="62"/>
      <c r="H112" s="101">
        <f>H113</f>
        <v>25</v>
      </c>
      <c r="I112" s="101">
        <f>I113</f>
        <v>25</v>
      </c>
    </row>
    <row r="113" spans="1:9" ht="16.5" customHeight="1">
      <c r="A113" s="149"/>
      <c r="B113" s="97" t="s">
        <v>168</v>
      </c>
      <c r="C113" s="98" t="s">
        <v>225</v>
      </c>
      <c r="D113" s="62" t="s">
        <v>64</v>
      </c>
      <c r="E113" s="62" t="s">
        <v>176</v>
      </c>
      <c r="F113" s="98" t="s">
        <v>28</v>
      </c>
      <c r="G113" s="62" t="s">
        <v>226</v>
      </c>
      <c r="H113" s="101">
        <v>25</v>
      </c>
      <c r="I113" s="101">
        <v>25</v>
      </c>
    </row>
    <row r="114" spans="1:9" ht="20.25" customHeight="1">
      <c r="A114" s="149"/>
      <c r="B114" s="97" t="s">
        <v>34</v>
      </c>
      <c r="C114" s="98" t="s">
        <v>259</v>
      </c>
      <c r="D114" s="99"/>
      <c r="E114" s="99"/>
      <c r="F114" s="99"/>
      <c r="G114" s="99"/>
      <c r="H114" s="100">
        <f>H115+H118+H121</f>
        <v>0</v>
      </c>
      <c r="I114" s="100">
        <f>I115+I118+I121</f>
        <v>0</v>
      </c>
    </row>
    <row r="115" spans="1:9" ht="42" customHeight="1">
      <c r="A115" s="150"/>
      <c r="B115" s="63" t="s">
        <v>180</v>
      </c>
      <c r="C115" s="98" t="s">
        <v>285</v>
      </c>
      <c r="D115" s="99"/>
      <c r="E115" s="99"/>
      <c r="F115" s="98"/>
      <c r="G115" s="98"/>
      <c r="H115" s="100">
        <f>H116</f>
        <v>0</v>
      </c>
      <c r="I115" s="100">
        <f>I116</f>
        <v>0</v>
      </c>
    </row>
    <row r="116" spans="1:9" ht="30.75" customHeight="1">
      <c r="A116" s="148"/>
      <c r="B116" s="97" t="s">
        <v>207</v>
      </c>
      <c r="C116" s="98" t="s">
        <v>209</v>
      </c>
      <c r="D116" s="99">
        <v>244</v>
      </c>
      <c r="E116" s="99"/>
      <c r="F116" s="98"/>
      <c r="G116" s="98"/>
      <c r="H116" s="115">
        <f>H117</f>
        <v>0</v>
      </c>
      <c r="I116" s="115">
        <f>I117</f>
        <v>0</v>
      </c>
    </row>
    <row r="117" spans="1:9" ht="22.5" customHeight="1">
      <c r="A117" s="149"/>
      <c r="B117" s="97" t="s">
        <v>168</v>
      </c>
      <c r="C117" s="98" t="s">
        <v>209</v>
      </c>
      <c r="D117" s="99">
        <v>244</v>
      </c>
      <c r="E117" s="99">
        <v>940</v>
      </c>
      <c r="F117" s="98" t="s">
        <v>35</v>
      </c>
      <c r="G117" s="98" t="s">
        <v>25</v>
      </c>
      <c r="H117" s="115">
        <v>0</v>
      </c>
      <c r="I117" s="115">
        <v>0</v>
      </c>
    </row>
    <row r="118" spans="1:9" ht="29.25" customHeight="1">
      <c r="A118" s="149"/>
      <c r="B118" s="63" t="s">
        <v>179</v>
      </c>
      <c r="C118" s="98" t="s">
        <v>286</v>
      </c>
      <c r="D118" s="99"/>
      <c r="E118" s="99"/>
      <c r="F118" s="98"/>
      <c r="G118" s="98"/>
      <c r="H118" s="100">
        <f>H120</f>
        <v>0</v>
      </c>
      <c r="I118" s="100">
        <f>I120</f>
        <v>0</v>
      </c>
    </row>
    <row r="119" spans="1:9" ht="29.25" customHeight="1">
      <c r="A119" s="149"/>
      <c r="B119" s="63" t="s">
        <v>208</v>
      </c>
      <c r="C119" s="98" t="s">
        <v>210</v>
      </c>
      <c r="D119" s="99">
        <v>244</v>
      </c>
      <c r="E119" s="99"/>
      <c r="F119" s="98"/>
      <c r="G119" s="98"/>
      <c r="H119" s="100">
        <f>H120</f>
        <v>0</v>
      </c>
      <c r="I119" s="100">
        <f>I120</f>
        <v>0</v>
      </c>
    </row>
    <row r="120" spans="1:9" ht="29.25" customHeight="1">
      <c r="A120" s="149"/>
      <c r="B120" s="97" t="s">
        <v>168</v>
      </c>
      <c r="C120" s="98" t="s">
        <v>210</v>
      </c>
      <c r="D120" s="99">
        <v>244</v>
      </c>
      <c r="E120" s="99">
        <v>940</v>
      </c>
      <c r="F120" s="98" t="s">
        <v>35</v>
      </c>
      <c r="G120" s="98" t="s">
        <v>27</v>
      </c>
      <c r="H120" s="115">
        <v>0</v>
      </c>
      <c r="I120" s="115">
        <v>0</v>
      </c>
    </row>
    <row r="121" spans="1:9" ht="29.25" customHeight="1">
      <c r="A121" s="149"/>
      <c r="B121" s="63" t="s">
        <v>13</v>
      </c>
      <c r="C121" s="98" t="s">
        <v>266</v>
      </c>
      <c r="D121" s="99"/>
      <c r="E121" s="99"/>
      <c r="F121" s="98"/>
      <c r="G121" s="98"/>
      <c r="H121" s="100">
        <f>H123</f>
        <v>0</v>
      </c>
      <c r="I121" s="100">
        <f>I123</f>
        <v>0</v>
      </c>
    </row>
    <row r="122" spans="1:9" ht="29.25" customHeight="1">
      <c r="A122" s="149"/>
      <c r="B122" s="63" t="s">
        <v>227</v>
      </c>
      <c r="C122" s="98" t="s">
        <v>230</v>
      </c>
      <c r="D122" s="99">
        <v>244</v>
      </c>
      <c r="E122" s="99"/>
      <c r="F122" s="98"/>
      <c r="G122" s="98"/>
      <c r="H122" s="100">
        <f>H123</f>
        <v>0</v>
      </c>
      <c r="I122" s="100">
        <f>I123</f>
        <v>0</v>
      </c>
    </row>
    <row r="123" spans="1:9" ht="29.25" customHeight="1">
      <c r="A123" s="149"/>
      <c r="B123" s="97" t="s">
        <v>168</v>
      </c>
      <c r="C123" s="98" t="s">
        <v>230</v>
      </c>
      <c r="D123" s="99">
        <v>244</v>
      </c>
      <c r="E123" s="99">
        <v>940</v>
      </c>
      <c r="F123" s="98" t="s">
        <v>35</v>
      </c>
      <c r="G123" s="98" t="s">
        <v>32</v>
      </c>
      <c r="H123" s="115">
        <v>0</v>
      </c>
      <c r="I123" s="115">
        <v>0</v>
      </c>
    </row>
    <row r="124" spans="1:9" ht="29.25" customHeight="1">
      <c r="A124" s="149"/>
      <c r="B124" s="116" t="s">
        <v>236</v>
      </c>
      <c r="C124" s="117" t="s">
        <v>258</v>
      </c>
      <c r="D124" s="99"/>
      <c r="E124" s="99"/>
      <c r="F124" s="98"/>
      <c r="G124" s="98"/>
      <c r="H124" s="100">
        <f>H125</f>
        <v>0.7</v>
      </c>
      <c r="I124" s="100">
        <f>I125</f>
        <v>0.7</v>
      </c>
    </row>
    <row r="125" spans="1:9" ht="29.25" customHeight="1">
      <c r="A125" s="149"/>
      <c r="B125" s="118" t="s">
        <v>51</v>
      </c>
      <c r="C125" s="117" t="s">
        <v>244</v>
      </c>
      <c r="D125" s="99">
        <v>244</v>
      </c>
      <c r="E125" s="99"/>
      <c r="F125" s="98"/>
      <c r="G125" s="98"/>
      <c r="H125" s="100">
        <f>H126</f>
        <v>0.7</v>
      </c>
      <c r="I125" s="100">
        <v>0.7</v>
      </c>
    </row>
    <row r="126" spans="1:9" ht="21" customHeight="1">
      <c r="A126" s="149"/>
      <c r="B126" s="119" t="s">
        <v>186</v>
      </c>
      <c r="C126" s="117" t="s">
        <v>244</v>
      </c>
      <c r="D126" s="99">
        <v>244</v>
      </c>
      <c r="E126" s="99">
        <v>940</v>
      </c>
      <c r="F126" s="98" t="s">
        <v>67</v>
      </c>
      <c r="G126" s="98" t="s">
        <v>35</v>
      </c>
      <c r="H126" s="115">
        <v>0.7</v>
      </c>
      <c r="I126" s="115">
        <v>0.7</v>
      </c>
    </row>
    <row r="127" spans="1:9" ht="18" customHeight="1">
      <c r="A127" s="149"/>
      <c r="B127" s="97" t="s">
        <v>15</v>
      </c>
      <c r="C127" s="62" t="s">
        <v>253</v>
      </c>
      <c r="D127" s="99"/>
      <c r="E127" s="99"/>
      <c r="F127" s="98"/>
      <c r="G127" s="99"/>
      <c r="H127" s="100">
        <f>H128</f>
        <v>30</v>
      </c>
      <c r="I127" s="100">
        <f>I128</f>
        <v>30</v>
      </c>
    </row>
    <row r="128" spans="1:9" ht="24.75" customHeight="1">
      <c r="A128" s="149"/>
      <c r="B128" s="63" t="s">
        <v>193</v>
      </c>
      <c r="C128" s="62" t="s">
        <v>195</v>
      </c>
      <c r="D128" s="62" t="s">
        <v>97</v>
      </c>
      <c r="E128" s="62"/>
      <c r="F128" s="62"/>
      <c r="G128" s="62"/>
      <c r="H128" s="61">
        <f>H129</f>
        <v>30</v>
      </c>
      <c r="I128" s="61">
        <f>I129</f>
        <v>30</v>
      </c>
    </row>
    <row r="129" spans="1:9" ht="16.5" customHeight="1">
      <c r="A129" s="149"/>
      <c r="B129" s="120" t="s">
        <v>194</v>
      </c>
      <c r="C129" s="62" t="s">
        <v>195</v>
      </c>
      <c r="D129" s="62" t="s">
        <v>97</v>
      </c>
      <c r="E129" s="62" t="s">
        <v>176</v>
      </c>
      <c r="F129" s="62" t="s">
        <v>37</v>
      </c>
      <c r="G129" s="62" t="s">
        <v>32</v>
      </c>
      <c r="H129" s="101">
        <v>30</v>
      </c>
      <c r="I129" s="101">
        <v>30</v>
      </c>
    </row>
    <row r="130" spans="1:9" ht="16.5" customHeight="1">
      <c r="A130" s="149"/>
      <c r="B130" s="97" t="s">
        <v>17</v>
      </c>
      <c r="C130" s="98" t="s">
        <v>287</v>
      </c>
      <c r="D130" s="99"/>
      <c r="E130" s="99"/>
      <c r="F130" s="98"/>
      <c r="G130" s="99"/>
      <c r="H130" s="100">
        <f>H131</f>
        <v>10</v>
      </c>
      <c r="I130" s="100">
        <f>I131</f>
        <v>10</v>
      </c>
    </row>
    <row r="131" spans="1:9" ht="29.25" customHeight="1">
      <c r="A131" s="149"/>
      <c r="B131" s="63" t="s">
        <v>54</v>
      </c>
      <c r="C131" s="98" t="s">
        <v>212</v>
      </c>
      <c r="D131" s="62" t="s">
        <v>64</v>
      </c>
      <c r="E131" s="62"/>
      <c r="F131" s="62"/>
      <c r="G131" s="62"/>
      <c r="H131" s="101">
        <f>H132</f>
        <v>10</v>
      </c>
      <c r="I131" s="101">
        <f>I132</f>
        <v>10</v>
      </c>
    </row>
    <row r="132" spans="1:9" ht="27.75" customHeight="1">
      <c r="A132" s="149"/>
      <c r="B132" s="97" t="s">
        <v>168</v>
      </c>
      <c r="C132" s="98" t="s">
        <v>212</v>
      </c>
      <c r="D132" s="62" t="s">
        <v>64</v>
      </c>
      <c r="E132" s="62" t="s">
        <v>176</v>
      </c>
      <c r="F132" s="62" t="s">
        <v>38</v>
      </c>
      <c r="G132" s="62" t="s">
        <v>25</v>
      </c>
      <c r="H132" s="101">
        <v>10</v>
      </c>
      <c r="I132" s="101">
        <v>10</v>
      </c>
    </row>
    <row r="133" spans="1:9" ht="79.5" customHeight="1">
      <c r="A133" s="149"/>
      <c r="B133" s="63" t="s">
        <v>260</v>
      </c>
      <c r="C133" s="62" t="s">
        <v>261</v>
      </c>
      <c r="D133" s="121"/>
      <c r="E133" s="121"/>
      <c r="F133" s="98"/>
      <c r="G133" s="62"/>
      <c r="H133" s="100">
        <f>H134</f>
        <v>0</v>
      </c>
      <c r="I133" s="100">
        <f>I134</f>
        <v>0</v>
      </c>
    </row>
    <row r="134" spans="1:9" ht="28.5" customHeight="1">
      <c r="A134" s="150"/>
      <c r="B134" s="97" t="s">
        <v>178</v>
      </c>
      <c r="C134" s="62" t="s">
        <v>213</v>
      </c>
      <c r="D134" s="62" t="s">
        <v>81</v>
      </c>
      <c r="E134" s="62" t="s">
        <v>176</v>
      </c>
      <c r="F134" s="62" t="s">
        <v>84</v>
      </c>
      <c r="G134" s="62" t="s">
        <v>32</v>
      </c>
      <c r="H134" s="101">
        <v>0</v>
      </c>
      <c r="I134" s="101">
        <v>0</v>
      </c>
    </row>
    <row r="135" spans="1:9" ht="28.5" customHeight="1">
      <c r="A135" s="148"/>
      <c r="B135" s="63" t="s">
        <v>196</v>
      </c>
      <c r="C135" s="62" t="s">
        <v>288</v>
      </c>
      <c r="D135" s="94"/>
      <c r="E135" s="94"/>
      <c r="F135" s="94"/>
      <c r="G135" s="94"/>
      <c r="H135" s="61">
        <f>H136</f>
        <v>178.58</v>
      </c>
      <c r="I135" s="61">
        <f>I136</f>
        <v>364.64</v>
      </c>
    </row>
    <row r="136" spans="1:9" ht="16.5" customHeight="1">
      <c r="A136" s="150"/>
      <c r="B136" s="97" t="s">
        <v>237</v>
      </c>
      <c r="C136" s="62" t="s">
        <v>288</v>
      </c>
      <c r="D136" s="62" t="s">
        <v>238</v>
      </c>
      <c r="E136" s="62" t="s">
        <v>238</v>
      </c>
      <c r="F136" s="62" t="s">
        <v>239</v>
      </c>
      <c r="G136" s="62" t="s">
        <v>239</v>
      </c>
      <c r="H136" s="61">
        <v>178.58</v>
      </c>
      <c r="I136" s="61">
        <v>364.64</v>
      </c>
    </row>
    <row r="137" spans="1:9" ht="18.75" customHeight="1">
      <c r="A137" s="153" t="s">
        <v>229</v>
      </c>
      <c r="B137" s="154"/>
      <c r="C137" s="154"/>
      <c r="D137" s="154"/>
      <c r="E137" s="154"/>
      <c r="F137" s="154"/>
      <c r="G137" s="155"/>
      <c r="H137" s="122">
        <f>H13+H51+H56+H79+H80+H81+H96+H101+H106+H111+H114+H124+H127+H130+H135</f>
        <v>27874.053</v>
      </c>
      <c r="I137" s="122">
        <f>I12+I56+I75+I95+I105+I111+I124+I127+I130+I101+I135</f>
        <v>28040.88612</v>
      </c>
    </row>
    <row r="138" ht="66.75" customHeight="1"/>
  </sheetData>
  <sheetProtection/>
  <mergeCells count="23">
    <mergeCell ref="A78:A115"/>
    <mergeCell ref="A116:A134"/>
    <mergeCell ref="A135:A136"/>
    <mergeCell ref="A137:G137"/>
    <mergeCell ref="G10:G11"/>
    <mergeCell ref="A10:A11"/>
    <mergeCell ref="F10:F11"/>
    <mergeCell ref="B10:B11"/>
    <mergeCell ref="C10:C11"/>
    <mergeCell ref="D10:D11"/>
    <mergeCell ref="A55:A77"/>
    <mergeCell ref="I10:I11"/>
    <mergeCell ref="A12:A46"/>
    <mergeCell ref="A47:A54"/>
    <mergeCell ref="H9:I9"/>
    <mergeCell ref="H10:H11"/>
    <mergeCell ref="D1:I1"/>
    <mergeCell ref="B2:I2"/>
    <mergeCell ref="B3:I3"/>
    <mergeCell ref="B4:I4"/>
    <mergeCell ref="D5:I5"/>
    <mergeCell ref="E10:E11"/>
    <mergeCell ref="A7:K8"/>
  </mergeCells>
  <printOptions/>
  <pageMargins left="0.2362204724409449" right="0.11811023622047245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Агашков</cp:lastModifiedBy>
  <cp:lastPrinted>2020-04-20T04:13:34Z</cp:lastPrinted>
  <dcterms:created xsi:type="dcterms:W3CDTF">2009-12-08T03:06:20Z</dcterms:created>
  <dcterms:modified xsi:type="dcterms:W3CDTF">2020-04-20T04:14:54Z</dcterms:modified>
  <cp:category/>
  <cp:version/>
  <cp:contentType/>
  <cp:contentStatus/>
</cp:coreProperties>
</file>