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48" yWindow="65392" windowWidth="11340" windowHeight="9792" activeTab="0"/>
  </bookViews>
  <sheets>
    <sheet name="3.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<sst xmlns="http://schemas.openxmlformats.org/spreadsheetml/2006/main" count="91" uniqueCount="80">
  <si>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Общегосударственные вопросы</t>
  </si>
  <si>
    <t>0 103</t>
  </si>
  <si>
    <t>0 111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</si>
  <si>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</si>
  <si>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</si>
  <si>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</si>
  <si>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</si>
  <si>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</si>
  <si>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</si>
  <si>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</si>
  <si>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</si>
  <si>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</si>
  <si>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</si>
  <si>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</si>
  <si>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"Культура, кинематография"</t>
  </si>
  <si>
    <t>Культура</t>
  </si>
  <si>
    <t>0 400</t>
  </si>
  <si>
    <t xml:space="preserve">0 412 </t>
  </si>
  <si>
    <t>0 501</t>
  </si>
  <si>
    <t>Физическая культура и спорт</t>
  </si>
  <si>
    <t>Массовый спорт</t>
  </si>
  <si>
    <t>Социальная политика</t>
  </si>
  <si>
    <t>Межбюджетные трансферты</t>
  </si>
  <si>
    <t>Дотация на выравнивание бюджетной обеспеченности субъектов</t>
  </si>
  <si>
    <t>Российской Федерации и муниципальных образований</t>
  </si>
  <si>
    <t>0 107</t>
  </si>
  <si>
    <t>Безвозмездные перечисления бюджетам</t>
  </si>
  <si>
    <t>Перечисления другим бюджетам бюджетной системы РФ</t>
  </si>
  <si>
    <t xml:space="preserve">Доплаты к пенсиям государственных служащих субъектов </t>
  </si>
  <si>
    <t>Российской Федерации и муниципальных служащих</t>
  </si>
  <si>
    <t>(выборы)</t>
  </si>
  <si>
    <t xml:space="preserve">Выполнение функций органами местного самоуправления </t>
  </si>
  <si>
    <t xml:space="preserve">Функционирование законодательных (представительных) </t>
  </si>
  <si>
    <t>органов государственной власти местного самоуправления</t>
  </si>
  <si>
    <t>Код</t>
  </si>
  <si>
    <t xml:space="preserve">МО ГП "Северомуйское" </t>
  </si>
  <si>
    <t>Приложение № 3</t>
  </si>
  <si>
    <t xml:space="preserve">Другие общегосударственные вопросы </t>
  </si>
  <si>
    <t>Наименование</t>
  </si>
  <si>
    <t>% исполнения</t>
  </si>
  <si>
    <t>Функционирование законодательных (представительных) органов государственной власти местного самоуправления</t>
  </si>
  <si>
    <t>ВСЕГО:</t>
  </si>
  <si>
    <t>К решению  Совета депутатов</t>
  </si>
  <si>
    <t>Поддержка дорожного хозяйства</t>
  </si>
  <si>
    <t>Ведущий специалист по финансово-бюджетным вопросам</t>
  </si>
  <si>
    <t>(тыс. руб.)</t>
  </si>
  <si>
    <t xml:space="preserve">Функционирование местных администраций </t>
  </si>
  <si>
    <t>Предупреждение и ликвидация последствий ГО ЧС</t>
  </si>
  <si>
    <t xml:space="preserve">Функционирование высшего должностного лица муниципального образования  </t>
  </si>
  <si>
    <t>01 00</t>
  </si>
  <si>
    <t>01 02</t>
  </si>
  <si>
    <t>01 03</t>
  </si>
  <si>
    <t>01 04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</si>
  <si>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</si>
  <si>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</si>
  <si>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</si>
  <si>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</si>
  <si>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</si>
  <si>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</si>
  <si>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</si>
  <si>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</si>
  <si>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</si>
  <si>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</si>
  <si>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</si>
  <si>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</si>
  <si>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</si>
  <si>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>08 01</t>
  </si>
  <si>
    <t>11 01</t>
  </si>
  <si>
    <t>10 03</t>
  </si>
  <si>
    <t>14 03</t>
  </si>
  <si>
    <t>Утверждено        на  2017 г.</t>
  </si>
  <si>
    <t>Прочие расходы ( премии и гранты)</t>
  </si>
  <si>
    <t>07 00</t>
  </si>
  <si>
    <t>Профессиональная подговка и повышение квалификации</t>
  </si>
  <si>
    <t>Другие общегосударственные вопросы (судебные акты)</t>
  </si>
  <si>
    <t>"Об исполнении бюджета МО ГП   
"Северомуйское" за 2017 год"</t>
  </si>
  <si>
    <t>Исполнено       за  2017 г.</t>
  </si>
  <si>
    <t>Л.С. Чащина</t>
  </si>
  <si>
    <t>Исполнение расходов бюджета муниципального образования городского поселения "Северомуйское" за 2017 год</t>
  </si>
  <si>
    <t xml:space="preserve">от  27 марта 2020 года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</si>
</sst>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wrapText="1"/>
    </xf>
    <xf numFmtId="4" fontId="3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G11" sqref="G11"/>
    </sheetView>
  </sheetViews>
  <sheetFormatPr defaultColWidth="9.125" defaultRowHeight="12.75"/>
  <cols>
    <col min="1" max="1" width="6.50390625" style="9" customWidth="1"/>
    <col min="2" max="2" width="48.125" style="4" customWidth="1"/>
    <col min="3" max="3" width="13.00390625" style="35" customWidth="1"/>
    <col min="4" max="4" width="13.625" style="35" customWidth="1"/>
    <col min="5" max="5" width="10.50390625" style="35" customWidth="1"/>
    <col min="6" max="16384" width="9.125" style="4" customWidth="1"/>
  </cols>
  <sheetData>
    <row r="1" spans="3:5" ht="12.75">
      <c r="C1" s="47" t="s">
        <v>36</v>
      </c>
      <c r="D1" s="47"/>
      <c r="E1" s="47"/>
    </row>
    <row r="2" spans="3:5" ht="12.75">
      <c r="C2" s="6" t="s">
        <v>42</v>
      </c>
      <c r="D2" s="6"/>
      <c r="E2" s="6"/>
    </row>
    <row r="3" spans="3:5" ht="12.75">
      <c r="C3" s="1" t="s">
        <v>35</v>
      </c>
      <c r="D3" s="6"/>
      <c r="E3" s="6"/>
    </row>
    <row r="4" spans="3:5" ht="24" customHeight="1">
      <c r="C4" s="49" t="s">
        <v>75</v>
      </c>
      <c r="D4" s="49"/>
      <c r="E4" s="49"/>
    </row>
    <row r="5" spans="3:5" ht="12.75">
      <c r="C5" s="6" t="s">
        <v>79</v>
      </c>
      <c r="D5" s="6"/>
      <c r="E5" s="6"/>
    </row>
    <row r="6" ht="9" customHeight="1"/>
    <row r="7" spans="1:5" ht="28.5" customHeight="1">
      <c r="A7" s="46" t="s">
        <v>78</v>
      </c>
      <c r="B7" s="46"/>
      <c r="C7" s="46"/>
      <c r="D7" s="46"/>
      <c r="E7" s="46"/>
    </row>
    <row r="8" spans="4:5" ht="9.75" customHeight="1">
      <c r="D8" s="4"/>
      <c r="E8" s="3" t="s">
        <v>45</v>
      </c>
    </row>
    <row r="9" spans="1:5" ht="30.75" customHeight="1">
      <c r="A9" s="10" t="s">
        <v>34</v>
      </c>
      <c r="B9" s="11" t="s">
        <v>38</v>
      </c>
      <c r="C9" s="5" t="s">
        <v>70</v>
      </c>
      <c r="D9" s="5" t="s">
        <v>76</v>
      </c>
      <c r="E9" s="5" t="s">
        <v>39</v>
      </c>
    </row>
    <row r="10" spans="1:5" ht="12.75">
      <c r="A10" s="12" t="s">
        <v>49</v>
      </c>
      <c r="B10" s="13" t="s">
        <v>0</v>
      </c>
      <c r="C10" s="37">
        <f>C11+C12+C13</f>
        <v>2471.797</v>
      </c>
      <c r="D10" s="37">
        <f>D11+D12+D13</f>
        <v>2094.668</v>
      </c>
      <c r="E10" s="38">
        <f>D10/C10*100</f>
        <v>84.74271956799042</v>
      </c>
    </row>
    <row r="11" spans="1:5" ht="26.25">
      <c r="A11" s="14" t="s">
        <v>50</v>
      </c>
      <c r="B11" s="15" t="s">
        <v>48</v>
      </c>
      <c r="C11" s="36">
        <v>939.377</v>
      </c>
      <c r="D11" s="36">
        <v>708.194</v>
      </c>
      <c r="E11" s="39">
        <f aca="true" t="shared" si="0" ref="E11:E20">D11/C11*100</f>
        <v>75.38975299586855</v>
      </c>
    </row>
    <row r="12" spans="1:5" ht="36" customHeight="1">
      <c r="A12" s="10" t="s">
        <v>51</v>
      </c>
      <c r="B12" s="16" t="s">
        <v>40</v>
      </c>
      <c r="C12" s="40">
        <v>1024.65</v>
      </c>
      <c r="D12" s="40">
        <v>1024.65</v>
      </c>
      <c r="E12" s="39">
        <f t="shared" si="0"/>
        <v>100</v>
      </c>
    </row>
    <row r="13" spans="1:5" ht="23.25" customHeight="1">
      <c r="A13" s="14" t="s">
        <v>52</v>
      </c>
      <c r="B13" s="17" t="s">
        <v>46</v>
      </c>
      <c r="C13" s="36">
        <v>507.77</v>
      </c>
      <c r="D13" s="36">
        <v>361.824</v>
      </c>
      <c r="E13" s="39">
        <f t="shared" si="0"/>
        <v>71.25745908580657</v>
      </c>
    </row>
    <row r="14" spans="1:5" ht="12.75" hidden="1">
      <c r="A14" s="18"/>
      <c r="B14" s="19"/>
      <c r="C14" s="2"/>
      <c r="D14" s="2"/>
      <c r="E14" s="38" t="e">
        <f t="shared" si="0"/>
        <v>#DIV/0!</v>
      </c>
    </row>
    <row r="15" spans="1:5" ht="12.75" hidden="1">
      <c r="A15" s="10" t="s">
        <v>1</v>
      </c>
      <c r="B15" s="20" t="s">
        <v>32</v>
      </c>
      <c r="C15" s="40">
        <v>632.1</v>
      </c>
      <c r="D15" s="40">
        <v>632.1</v>
      </c>
      <c r="E15" s="38">
        <f t="shared" si="0"/>
        <v>100</v>
      </c>
    </row>
    <row r="16" spans="1:5" ht="12.75" hidden="1">
      <c r="A16" s="18"/>
      <c r="B16" s="19" t="s">
        <v>33</v>
      </c>
      <c r="C16" s="2"/>
      <c r="D16" s="2"/>
      <c r="E16" s="38" t="e">
        <f t="shared" si="0"/>
        <v>#DIV/0!</v>
      </c>
    </row>
    <row r="17" spans="1:5" ht="12.75" hidden="1">
      <c r="A17" s="10" t="s">
        <v>2</v>
      </c>
      <c r="B17" s="20" t="s">
        <v>3</v>
      </c>
      <c r="C17" s="40"/>
      <c r="D17" s="40"/>
      <c r="E17" s="38" t="e">
        <f t="shared" si="0"/>
        <v>#DIV/0!</v>
      </c>
    </row>
    <row r="18" spans="1:5" ht="12.75" hidden="1">
      <c r="A18" s="18"/>
      <c r="B18" s="21"/>
      <c r="C18" s="41"/>
      <c r="D18" s="41"/>
      <c r="E18" s="38" t="e">
        <f t="shared" si="0"/>
        <v>#DIV/0!</v>
      </c>
    </row>
    <row r="19" spans="1:5" ht="12.75" hidden="1">
      <c r="A19" s="22" t="s">
        <v>25</v>
      </c>
      <c r="B19" s="23" t="s">
        <v>31</v>
      </c>
      <c r="C19" s="42">
        <v>200</v>
      </c>
      <c r="D19" s="42">
        <v>200</v>
      </c>
      <c r="E19" s="38">
        <f t="shared" si="0"/>
        <v>100</v>
      </c>
    </row>
    <row r="20" spans="1:5" ht="12.75" hidden="1">
      <c r="A20" s="22"/>
      <c r="B20" s="24" t="s">
        <v>30</v>
      </c>
      <c r="C20" s="43"/>
      <c r="D20" s="43"/>
      <c r="E20" s="38" t="e">
        <f t="shared" si="0"/>
        <v>#DIV/0!</v>
      </c>
    </row>
    <row r="21" spans="1:5" ht="12.75">
      <c r="A21" s="25" t="s">
        <v>53</v>
      </c>
      <c r="B21" s="24" t="s">
        <v>4</v>
      </c>
      <c r="C21" s="43">
        <f>C24+C23</f>
        <v>7767.26</v>
      </c>
      <c r="D21" s="43">
        <f>D24+D23</f>
        <v>7722.570000000001</v>
      </c>
      <c r="E21" s="38">
        <f aca="true" t="shared" si="1" ref="E21:E26">D21/C21*100</f>
        <v>99.42463622950693</v>
      </c>
    </row>
    <row r="22" spans="1:5" ht="12.75" hidden="1">
      <c r="A22" s="18"/>
      <c r="B22" s="19"/>
      <c r="C22" s="2"/>
      <c r="D22" s="2"/>
      <c r="E22" s="38" t="e">
        <f t="shared" si="1"/>
        <v>#DIV/0!</v>
      </c>
    </row>
    <row r="23" spans="1:5" ht="12.75">
      <c r="A23" s="18" t="s">
        <v>53</v>
      </c>
      <c r="B23" s="34" t="s">
        <v>74</v>
      </c>
      <c r="C23" s="2">
        <v>423</v>
      </c>
      <c r="D23" s="2">
        <v>418.8</v>
      </c>
      <c r="E23" s="39">
        <f t="shared" si="1"/>
        <v>99.00709219858156</v>
      </c>
    </row>
    <row r="24" spans="1:5" ht="12.75">
      <c r="A24" s="18" t="s">
        <v>53</v>
      </c>
      <c r="B24" s="34" t="s">
        <v>37</v>
      </c>
      <c r="C24" s="2">
        <v>7344.26</v>
      </c>
      <c r="D24" s="2">
        <v>7303.77</v>
      </c>
      <c r="E24" s="39">
        <f t="shared" si="1"/>
        <v>99.44868509557125</v>
      </c>
    </row>
    <row r="25" spans="1:5" ht="12.75">
      <c r="A25" s="25" t="s">
        <v>54</v>
      </c>
      <c r="B25" s="13" t="s">
        <v>5</v>
      </c>
      <c r="C25" s="37">
        <f>C26</f>
        <v>271.1</v>
      </c>
      <c r="D25" s="37">
        <f>D26</f>
        <v>271.1</v>
      </c>
      <c r="E25" s="38">
        <f t="shared" si="1"/>
        <v>100</v>
      </c>
    </row>
    <row r="26" spans="1:5" ht="12.75">
      <c r="A26" s="18" t="s">
        <v>55</v>
      </c>
      <c r="B26" s="27" t="s">
        <v>6</v>
      </c>
      <c r="C26" s="36">
        <v>271.1</v>
      </c>
      <c r="D26" s="36">
        <v>271.1</v>
      </c>
      <c r="E26" s="39">
        <f t="shared" si="1"/>
        <v>100</v>
      </c>
    </row>
    <row r="27" spans="1:5" ht="12.75">
      <c r="A27" s="25" t="s">
        <v>56</v>
      </c>
      <c r="B27" s="13" t="s">
        <v>7</v>
      </c>
      <c r="C27" s="37">
        <f>C28</f>
        <v>0</v>
      </c>
      <c r="D27" s="37">
        <f>D28</f>
        <v>0</v>
      </c>
      <c r="E27" s="38">
        <v>0</v>
      </c>
    </row>
    <row r="28" spans="1:5" ht="12.75">
      <c r="A28" s="14" t="s">
        <v>57</v>
      </c>
      <c r="B28" s="27" t="s">
        <v>47</v>
      </c>
      <c r="C28" s="36">
        <v>0</v>
      </c>
      <c r="D28" s="36">
        <v>0</v>
      </c>
      <c r="E28" s="39">
        <v>0</v>
      </c>
    </row>
    <row r="29" spans="1:5" ht="12.75" hidden="1">
      <c r="A29" s="25" t="s">
        <v>16</v>
      </c>
      <c r="B29" s="13" t="s">
        <v>8</v>
      </c>
      <c r="C29" s="36"/>
      <c r="D29" s="36"/>
      <c r="E29" s="38" t="e">
        <f>D29/C29*100</f>
        <v>#DIV/0!</v>
      </c>
    </row>
    <row r="30" spans="1:5" ht="12.75" hidden="1">
      <c r="A30" s="14" t="s">
        <v>17</v>
      </c>
      <c r="B30" s="27" t="s">
        <v>9</v>
      </c>
      <c r="C30" s="36"/>
      <c r="D30" s="36"/>
      <c r="E30" s="38" t="e">
        <f>D30/C30*100</f>
        <v>#DIV/0!</v>
      </c>
    </row>
    <row r="31" spans="1:5" ht="12.75">
      <c r="A31" s="25" t="s">
        <v>58</v>
      </c>
      <c r="B31" s="13" t="s">
        <v>8</v>
      </c>
      <c r="C31" s="37">
        <f>C32+C33</f>
        <v>417.8</v>
      </c>
      <c r="D31" s="37">
        <f>D32+D33</f>
        <v>0</v>
      </c>
      <c r="E31" s="38">
        <v>0</v>
      </c>
    </row>
    <row r="32" spans="1:5" ht="12.75">
      <c r="A32" s="14" t="s">
        <v>59</v>
      </c>
      <c r="B32" s="27" t="s">
        <v>43</v>
      </c>
      <c r="C32" s="36">
        <v>417.8</v>
      </c>
      <c r="D32" s="36">
        <v>0</v>
      </c>
      <c r="E32" s="39">
        <v>0</v>
      </c>
    </row>
    <row r="33" spans="1:5" ht="12.75">
      <c r="A33" s="14" t="s">
        <v>60</v>
      </c>
      <c r="B33" s="27" t="s">
        <v>9</v>
      </c>
      <c r="C33" s="36">
        <v>0</v>
      </c>
      <c r="D33" s="36">
        <v>0</v>
      </c>
      <c r="E33" s="39">
        <v>0</v>
      </c>
    </row>
    <row r="34" spans="1:5" ht="12.75">
      <c r="A34" s="25" t="s">
        <v>61</v>
      </c>
      <c r="B34" s="13" t="s">
        <v>10</v>
      </c>
      <c r="C34" s="37">
        <f>C36+C38+C37+C39</f>
        <v>3790.9700000000003</v>
      </c>
      <c r="D34" s="37">
        <f>D36+D38+D41+D37</f>
        <v>3475.9700000000003</v>
      </c>
      <c r="E34" s="38">
        <f aca="true" t="shared" si="2" ref="E34:E56">D34/C34*100</f>
        <v>91.69078098745176</v>
      </c>
    </row>
    <row r="35" spans="1:5" ht="12.75" hidden="1">
      <c r="A35" s="14" t="s">
        <v>18</v>
      </c>
      <c r="B35" s="27" t="s">
        <v>11</v>
      </c>
      <c r="C35" s="36">
        <v>519.6</v>
      </c>
      <c r="D35" s="36">
        <v>519.6</v>
      </c>
      <c r="E35" s="38">
        <f t="shared" si="2"/>
        <v>100</v>
      </c>
    </row>
    <row r="36" spans="1:5" ht="12.75">
      <c r="A36" s="14" t="s">
        <v>62</v>
      </c>
      <c r="B36" s="27" t="s">
        <v>11</v>
      </c>
      <c r="C36" s="36">
        <v>350</v>
      </c>
      <c r="D36" s="36">
        <v>100</v>
      </c>
      <c r="E36" s="39">
        <f t="shared" si="2"/>
        <v>28.57142857142857</v>
      </c>
    </row>
    <row r="37" spans="1:5" ht="12.75">
      <c r="A37" s="14" t="s">
        <v>64</v>
      </c>
      <c r="B37" s="27" t="s">
        <v>13</v>
      </c>
      <c r="C37" s="36">
        <v>133.59</v>
      </c>
      <c r="D37" s="36">
        <v>133.59</v>
      </c>
      <c r="E37" s="39">
        <f>D37/C37*100</f>
        <v>100</v>
      </c>
    </row>
    <row r="38" spans="1:5" ht="12.75">
      <c r="A38" s="14" t="s">
        <v>63</v>
      </c>
      <c r="B38" s="27" t="s">
        <v>12</v>
      </c>
      <c r="C38" s="36">
        <v>3242.38</v>
      </c>
      <c r="D38" s="36">
        <v>3242.38</v>
      </c>
      <c r="E38" s="39">
        <f t="shared" si="2"/>
        <v>100</v>
      </c>
    </row>
    <row r="39" spans="1:5" ht="12.75">
      <c r="A39" s="14" t="s">
        <v>64</v>
      </c>
      <c r="B39" s="27" t="s">
        <v>71</v>
      </c>
      <c r="C39" s="36">
        <v>65</v>
      </c>
      <c r="D39" s="36">
        <v>0</v>
      </c>
      <c r="E39" s="39">
        <f>D39/C39*100</f>
        <v>0</v>
      </c>
    </row>
    <row r="40" spans="1:5" ht="12.75" customHeight="1">
      <c r="A40" s="25" t="s">
        <v>72</v>
      </c>
      <c r="B40" s="44" t="s">
        <v>73</v>
      </c>
      <c r="C40" s="37">
        <f>C41</f>
        <v>4.2</v>
      </c>
      <c r="D40" s="37">
        <f>D41</f>
        <v>0</v>
      </c>
      <c r="E40" s="38">
        <f>D40/C40*100</f>
        <v>0</v>
      </c>
    </row>
    <row r="41" spans="1:5" ht="12.75" customHeight="1">
      <c r="A41" s="14" t="s">
        <v>72</v>
      </c>
      <c r="B41" s="27" t="s">
        <v>73</v>
      </c>
      <c r="C41" s="36">
        <v>4.2</v>
      </c>
      <c r="D41" s="36">
        <v>0</v>
      </c>
      <c r="E41" s="39">
        <f t="shared" si="2"/>
        <v>0</v>
      </c>
    </row>
    <row r="42" spans="1:5" ht="12.75">
      <c r="A42" s="25" t="s">
        <v>65</v>
      </c>
      <c r="B42" s="13" t="s">
        <v>14</v>
      </c>
      <c r="C42" s="37">
        <v>3440.09</v>
      </c>
      <c r="D42" s="37">
        <v>3440.09</v>
      </c>
      <c r="E42" s="38">
        <f t="shared" si="2"/>
        <v>100</v>
      </c>
    </row>
    <row r="43" spans="1:5" ht="12.75" hidden="1">
      <c r="A43" s="14" t="s">
        <v>66</v>
      </c>
      <c r="B43" s="27" t="s">
        <v>15</v>
      </c>
      <c r="C43" s="2">
        <v>2960.39</v>
      </c>
      <c r="D43" s="2">
        <v>1267.26</v>
      </c>
      <c r="E43" s="39">
        <f t="shared" si="2"/>
        <v>42.807197700303</v>
      </c>
    </row>
    <row r="44" spans="1:5" ht="12.75" hidden="1">
      <c r="A44" s="28">
        <v>1000</v>
      </c>
      <c r="B44" s="23" t="s">
        <v>21</v>
      </c>
      <c r="C44" s="45"/>
      <c r="D44" s="45"/>
      <c r="E44" s="38" t="e">
        <f t="shared" si="2"/>
        <v>#DIV/0!</v>
      </c>
    </row>
    <row r="45" spans="1:5" ht="12.75" hidden="1">
      <c r="A45" s="11">
        <v>1001</v>
      </c>
      <c r="B45" s="20" t="s">
        <v>28</v>
      </c>
      <c r="C45" s="40"/>
      <c r="D45" s="40"/>
      <c r="E45" s="38" t="e">
        <f t="shared" si="2"/>
        <v>#DIV/0!</v>
      </c>
    </row>
    <row r="46" spans="1:5" ht="12.75" hidden="1">
      <c r="A46" s="29"/>
      <c r="B46" s="19" t="s">
        <v>29</v>
      </c>
      <c r="C46" s="2"/>
      <c r="D46" s="2"/>
      <c r="E46" s="38" t="e">
        <f t="shared" si="2"/>
        <v>#DIV/0!</v>
      </c>
    </row>
    <row r="47" spans="1:5" ht="12.75" hidden="1">
      <c r="A47" s="26">
        <v>1100</v>
      </c>
      <c r="B47" s="24" t="s">
        <v>19</v>
      </c>
      <c r="C47" s="43"/>
      <c r="D47" s="43"/>
      <c r="E47" s="38" t="e">
        <f t="shared" si="2"/>
        <v>#DIV/0!</v>
      </c>
    </row>
    <row r="48" spans="1:5" ht="0.75" customHeight="1" hidden="1">
      <c r="A48" s="14">
        <v>1102</v>
      </c>
      <c r="B48" s="27" t="s">
        <v>20</v>
      </c>
      <c r="C48" s="36"/>
      <c r="D48" s="36"/>
      <c r="E48" s="38" t="e">
        <f t="shared" si="2"/>
        <v>#DIV/0!</v>
      </c>
    </row>
    <row r="49" spans="1:5" ht="12.75" hidden="1">
      <c r="A49" s="28">
        <v>1400</v>
      </c>
      <c r="B49" s="23" t="s">
        <v>22</v>
      </c>
      <c r="C49" s="40"/>
      <c r="D49" s="40"/>
      <c r="E49" s="38" t="e">
        <f t="shared" si="2"/>
        <v>#DIV/0!</v>
      </c>
    </row>
    <row r="50" spans="1:5" ht="12.75" hidden="1">
      <c r="A50" s="11">
        <v>1401</v>
      </c>
      <c r="B50" s="20" t="s">
        <v>23</v>
      </c>
      <c r="C50" s="40"/>
      <c r="D50" s="40"/>
      <c r="E50" s="38" t="e">
        <f t="shared" si="2"/>
        <v>#DIV/0!</v>
      </c>
    </row>
    <row r="51" spans="1:5" ht="12.75" hidden="1">
      <c r="A51" s="29"/>
      <c r="B51" s="19" t="s">
        <v>24</v>
      </c>
      <c r="C51" s="2"/>
      <c r="D51" s="2"/>
      <c r="E51" s="38" t="e">
        <f t="shared" si="2"/>
        <v>#DIV/0!</v>
      </c>
    </row>
    <row r="52" spans="1:5" ht="12.75">
      <c r="A52" s="30" t="s">
        <v>67</v>
      </c>
      <c r="B52" s="13" t="s">
        <v>19</v>
      </c>
      <c r="C52" s="37">
        <v>0</v>
      </c>
      <c r="D52" s="37">
        <v>0</v>
      </c>
      <c r="E52" s="38">
        <v>0</v>
      </c>
    </row>
    <row r="53" spans="1:5" ht="12.75">
      <c r="A53" s="30" t="s">
        <v>68</v>
      </c>
      <c r="B53" s="13" t="s">
        <v>21</v>
      </c>
      <c r="C53" s="37">
        <v>100</v>
      </c>
      <c r="D53" s="37">
        <v>62.36</v>
      </c>
      <c r="E53" s="38">
        <f t="shared" si="2"/>
        <v>62.36000000000001</v>
      </c>
    </row>
    <row r="54" spans="1:5" ht="12.75">
      <c r="A54" s="30" t="s">
        <v>69</v>
      </c>
      <c r="B54" s="13" t="s">
        <v>26</v>
      </c>
      <c r="C54" s="37">
        <f>C55</f>
        <v>93.12</v>
      </c>
      <c r="D54" s="37">
        <f>D55</f>
        <v>0</v>
      </c>
      <c r="E54" s="38">
        <f t="shared" si="2"/>
        <v>0</v>
      </c>
    </row>
    <row r="55" spans="1:5" ht="12.75">
      <c r="A55" s="31" t="s">
        <v>69</v>
      </c>
      <c r="B55" s="27" t="s">
        <v>27</v>
      </c>
      <c r="C55" s="36">
        <v>93.12</v>
      </c>
      <c r="D55" s="36">
        <v>0</v>
      </c>
      <c r="E55" s="39">
        <f t="shared" si="2"/>
        <v>0</v>
      </c>
    </row>
    <row r="56" spans="1:5" ht="12.75">
      <c r="A56" s="14"/>
      <c r="B56" s="13" t="s">
        <v>41</v>
      </c>
      <c r="C56" s="37">
        <f>C10+C21+C25+C27+C31+C34+C42+C53+C52+C54+C40</f>
        <v>18356.337</v>
      </c>
      <c r="D56" s="37">
        <f>D10+D21+D25+D27+D31+D34+D42+D53+D52+D54</f>
        <v>17066.758</v>
      </c>
      <c r="E56" s="38">
        <f t="shared" si="2"/>
        <v>92.97474763075009</v>
      </c>
    </row>
    <row r="57" spans="1:5" ht="12.75">
      <c r="A57" s="32"/>
      <c r="B57" s="33"/>
      <c r="C57" s="7"/>
      <c r="D57" s="7"/>
      <c r="E57" s="8"/>
    </row>
    <row r="58" spans="1:5" ht="12.75">
      <c r="A58" s="32"/>
      <c r="B58" s="33"/>
      <c r="C58" s="7"/>
      <c r="D58" s="7"/>
      <c r="E58" s="8"/>
    </row>
    <row r="59" spans="2:5" ht="12.75">
      <c r="B59" s="4" t="s">
        <v>44</v>
      </c>
      <c r="D59" s="48" t="s">
        <v>77</v>
      </c>
      <c r="E59" s="48"/>
    </row>
  </sheetData>
  <sheetProtection/>
  <mergeCells count="4">
    <mergeCell ref="A7:E7"/>
    <mergeCell ref="C1:E1"/>
    <mergeCell ref="D59:E59"/>
    <mergeCell ref="C4:E4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Агашков</cp:lastModifiedBy>
  <cp:lastPrinted>2019-10-18T06:50:51Z</cp:lastPrinted>
  <dcterms:created xsi:type="dcterms:W3CDTF">2012-07-23T09:33:14Z</dcterms:created>
  <dcterms:modified xsi:type="dcterms:W3CDTF">2020-03-23T05:23:48Z</dcterms:modified>
  <cp:category/>
  <cp:version/>
  <cp:contentType/>
  <cp:contentStatus/>
</cp:coreProperties>
</file>