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01" windowWidth="11520" windowHeight="9795" activeTab="2"/>
  </bookViews>
  <sheets>
    <sheet name="8" sheetId="1" r:id="rId1"/>
    <sheet name="9" sheetId="2" state="hidden" r:id="rId2"/>
    <sheet name="8.1" sheetId="3" r:id="rId3"/>
  </sheets>
  <definedNames>
    <definedName name="_xlnm.Print_Titles" localSheetId="0">'8'!$10:$11</definedName>
    <definedName name="_xlnm.Print_Area" localSheetId="0">'8'!$A$1:$H$116</definedName>
    <definedName name="_xlnm.Print_Area" localSheetId="1">'9'!#REF!</definedName>
  </definedNames>
  <calcPr fullCalcOnLoad="1"/>
</workbook>
</file>

<file path=xl/sharedStrings.xml><?xml version="1.0" encoding="utf-8"?>
<sst xmlns="http://schemas.openxmlformats.org/spreadsheetml/2006/main" count="1617" uniqueCount="270">
  <si>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</si>
  <si>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</si>
  <si>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</si>
  <si>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</si>
  <si>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</si>
  <si>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</si>
  <si>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</si>
  <si>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</si>
  <si>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</si>
  <si>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</si>
  <si>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</si>
  <si>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</si>
  <si>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</si>
  <si>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</si>
  <si>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</si>
  <si>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</si>
  <si>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</si>
  <si>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</si>
  <si>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</si>
  <si>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</si>
  <si>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</si>
  <si>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</si>
  <si>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</si>
  <si>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</si>
  <si>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</si>
  <si>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</si>
  <si>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</si>
  <si>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</si>
  <si>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</si>
  <si>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</si>
  <si>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</si>
  <si>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</si>
  <si>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</si>
  <si>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</si>
  <si>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</si>
  <si>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</si>
  <si>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</si>
  <si>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</si>
  <si>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</si>
  <si>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</si>
  <si>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</si>
  <si>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</si>
  <si>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</si>
  <si>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</si>
  <si>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</si>
  <si>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</si>
  <si>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</si>
  <si>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</si>
  <si>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</si>
  <si>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</si>
  <si>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</si>
  <si>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</si>
  <si>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</si>
  <si>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</si>
  <si>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</si>
  <si>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</si>
  <si>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</si>
  <si>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</si>
  <si>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</si>
  <si>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</si>
  <si>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</si>
  <si>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</si>
  <si>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</si>
  <si>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</si>
  <si>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</si>
  <si>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</si>
  <si>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</si>
  <si>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</si>
  <si>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</si>
  <si>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</si>
  <si>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</si>
  <si>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</si>
  <si>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</si>
  <si>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</si>
  <si>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</si>
  <si>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</si>
  <si>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</si>
  <si>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</si>
  <si>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</si>
  <si>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</si>
  <si>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</si>
  <si>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</si>
  <si>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</si>
  <si>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</si>
  <si>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</si>
  <si>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</si>
  <si>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</si>
  <si>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</si>
  <si>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</si>
  <si>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</si>
  <si>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</si>
  <si>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</si>
  <si>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</si>
  <si>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</si>
  <si>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</si>
  <si>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</si>
  <si>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</si>
  <si>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</si>
  <si>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</si>
  <si>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</si>
  <si>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</si>
  <si>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</si>
  <si>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</si>
  <si>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</si>
  <si>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</si>
  <si>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</si>
  <si>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</si>
  <si>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</si>
  <si>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</si>
  <si>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</si>
  <si>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</si>
  <si>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</si>
  <si>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</si>
  <si>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</si>
  <si>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</si>
  <si>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</si>
  <si>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</si>
  <si>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</si>
  <si>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</si>
  <si>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</si>
  <si>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</si>
  <si>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</si>
  <si>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</si>
  <si>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</si>
  <si>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</si>
  <si>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</si>
  <si>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</si>
  <si>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</si>
  <si>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</si>
  <si>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</si>
  <si>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</si>
  <si>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</si>
  <si>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</si>
  <si>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</si>
  <si>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</si>
  <si>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</si>
  <si>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</si>
  <si>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</si>
  <si>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</si>
  <si>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</si>
  <si>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</si>
  <si>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</si>
  <si>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</si>
  <si>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</si>
  <si>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</si>
  <si>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</si>
  <si>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</si>
  <si>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</si>
  <si>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</si>
  <si>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</si>
  <si>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</si>
  <si>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</si>
  <si>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</si>
  <si>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</si>
  <si>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</si>
  <si>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</si>
  <si>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</si>
  <si>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</si>
  <si>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</si>
  <si>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</si>
  <si>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</si>
  <si>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</si>
  <si>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</si>
  <si>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</si>
  <si>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</si>
  <si>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</si>
  <si>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</si>
  <si>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</si>
  <si>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</si>
  <si>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</si>
  <si>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</si>
  <si>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</si>
  <si>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</si>
  <si>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</si>
  <si>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</si>
  <si>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БИБЛИОТЕКИ</t>
  </si>
  <si>
    <t>Коммунальное хозяйство</t>
  </si>
  <si>
    <t>Подпрограмма 1. Уличное освещение</t>
  </si>
  <si>
    <t>Подпрограмма 1. Сохранение и развитие клубных учреждений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</si>
  <si>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</si>
  <si>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 xml:space="preserve">Ремонт автомобильных дорог </t>
  </si>
  <si>
    <t>Жилищное хозяйство</t>
  </si>
  <si>
    <t>Безопасность дорожного движения</t>
  </si>
  <si>
    <t xml:space="preserve">Наименование программы, подпрограммы, непрограммного мероприятия </t>
  </si>
  <si>
    <t>Программа №1 "Развитие культуры"</t>
  </si>
  <si>
    <t>02 1 01 82910</t>
  </si>
  <si>
    <t>940</t>
  </si>
  <si>
    <t>01 1 01 83110</t>
  </si>
  <si>
    <t>Фонд оплаты труда казенных учреждений</t>
  </si>
  <si>
    <t>01 1 01 72160</t>
  </si>
  <si>
    <t>857</t>
  </si>
  <si>
    <t>01 1 01 72340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</si>
  <si>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</si>
  <si>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</si>
  <si>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</si>
  <si>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</si>
  <si>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</si>
  <si>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</si>
  <si>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>01 2 02 83120</t>
  </si>
  <si>
    <t>01 2 02 72160</t>
  </si>
  <si>
    <t>01 2 02 72340</t>
  </si>
  <si>
    <t xml:space="preserve">Прочая закупка товаров, работ и услуг для обеспечения государственных (муниципальных) нужд </t>
  </si>
  <si>
    <t>ПРОГРАММНЫЕ РАСХОДЫ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</si>
  <si>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</si>
  <si>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</si>
  <si>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</si>
  <si>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</si>
  <si>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99 9 01 81010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</si>
  <si>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</si>
  <si>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</si>
  <si>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99 9 01 81020</t>
  </si>
  <si>
    <t>Уплата прочих налогов, сборов</t>
  </si>
  <si>
    <t>99 9 02 81030</t>
  </si>
  <si>
    <t>950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</si>
  <si>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</si>
  <si>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</si>
  <si>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Расходы на обеспечение текущей деятельности МКУ "Содружество"</t>
  </si>
  <si>
    <t>99 9 04 83590</t>
  </si>
  <si>
    <t>944</t>
  </si>
  <si>
    <t>99 9 05 51180</t>
  </si>
  <si>
    <t>Прочая закупка товаров, работ и услуг для 
государственных  (муниципальных) нужд</t>
  </si>
  <si>
    <t>99 9 06 82300</t>
  </si>
  <si>
    <t xml:space="preserve">Расходы на предупреждение и ликвидацию последствий чрезвычайных ситуаций и стихийных бедствий природного и техногенного характера
</t>
  </si>
  <si>
    <t>99 9 07 82420</t>
  </si>
  <si>
    <t>Другие вопросы в области национальной экономики</t>
  </si>
  <si>
    <t>12</t>
  </si>
  <si>
    <t>99 9 08 62030</t>
  </si>
  <si>
    <t>Внесение изменений в генеральный план землепользования и застройки территорий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</si>
  <si>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</si>
  <si>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99 9 09 82420</t>
  </si>
  <si>
    <t>Разработка схем водоснабжения, водоотведения и схем теплоснабжения</t>
  </si>
  <si>
    <t>99 9 10 82420</t>
  </si>
  <si>
    <t>Уборка ТБО на территории городского поселения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</si>
  <si>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</si>
  <si>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</si>
  <si>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99 9 12 73180</t>
  </si>
  <si>
    <t>99 9 13 82600</t>
  </si>
  <si>
    <t>МЕЖБЮДЖЕТНЫЕ ТРАНСФЕРТЫ ОБЩЕГО ХАРАКТЕРА БЮДЖЕТАМ БЮДЖЕТНОЙ СИСТЕМЫ РФ</t>
  </si>
  <si>
    <t>99 9 14 63010</t>
  </si>
  <si>
    <t xml:space="preserve">           ВСЕГО РАСХОДОВ</t>
  </si>
  <si>
    <t>99 9 11 83590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</si>
  <si>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</si>
  <si>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</si>
  <si>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Приложение 8</t>
  </si>
  <si>
    <t>Уплата иных платежей</t>
  </si>
  <si>
    <t>853</t>
  </si>
  <si>
    <t>Приложение 8.1</t>
  </si>
  <si>
    <t>Сумма на 2019 г.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</si>
  <si>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</si>
  <si>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15 
72870</t>
  </si>
  <si>
    <t>БЛАГОУСТРОЙСТВО</t>
  </si>
  <si>
    <t>Сумма на 2020 г.</t>
  </si>
  <si>
    <t>ПРОФЕССИОНАЛЬАЯ ПОДГОТОВКА, ПЕРПОДГОТОВКА И ПОВЫШЕНИЕ КВАЛФИКАЦИИ</t>
  </si>
  <si>
    <t>999</t>
  </si>
  <si>
    <t>99</t>
  </si>
  <si>
    <t>Условно-утверждаемые расходы</t>
  </si>
  <si>
    <t>99 9 99 00000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</si>
  <si>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2019 год </t>
  </si>
  <si>
    <t xml:space="preserve"> «Северомуйское»  на 2019 год и плановый период 2020 и 2021 годов" 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</si>
  <si>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видам расходов, ведомствам, а также по разделам, подразделам классификации расходов бюджета муниципального образования городского поселения "Северомуйское" на 2020 и 2021 года </t>
  </si>
  <si>
    <t>Сумма на 2021 г.</t>
  </si>
  <si>
    <t>99 9 03 74160</t>
  </si>
  <si>
    <t>99 9 03 82910</t>
  </si>
  <si>
    <t>99 9 04 72А30</t>
  </si>
  <si>
    <t>99 9 15 72870</t>
  </si>
  <si>
    <t>Программа №2 "Благоустройство"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</si>
  <si>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</si>
  <si>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Прочие межбюджетные трансферты общего характера</t>
  </si>
  <si>
    <t>от " 22" декабря  2018 года № 71</t>
  </si>
  <si>
    <t>от " 22  "  декабря 2018 года № 71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</si>
</sst>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00"/>
    <numFmt numFmtId="188" formatCode="#,##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85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wrapText="1"/>
    </xf>
    <xf numFmtId="0" fontId="20" fillId="25" borderId="0" xfId="0" applyFont="1" applyFill="1" applyAlignment="1">
      <alignment/>
    </xf>
    <xf numFmtId="187" fontId="23" fillId="25" borderId="0" xfId="0" applyNumberFormat="1" applyFont="1" applyFill="1" applyAlignment="1">
      <alignment/>
    </xf>
    <xf numFmtId="49" fontId="23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3" fillId="25" borderId="0" xfId="0" applyFont="1" applyFill="1" applyAlignment="1">
      <alignment horizontal="right"/>
    </xf>
    <xf numFmtId="0" fontId="24" fillId="25" borderId="10" xfId="0" applyFont="1" applyFill="1" applyBorder="1" applyAlignment="1">
      <alignment horizontal="left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4" fontId="24" fillId="25" borderId="10" xfId="53" applyNumberFormat="1" applyFont="1" applyFill="1" applyBorder="1" applyAlignment="1">
      <alignment horizontal="center" vertical="center" wrapText="1"/>
      <protection/>
    </xf>
    <xf numFmtId="0" fontId="24" fillId="25" borderId="10" xfId="53" applyFont="1" applyFill="1" applyBorder="1" applyAlignment="1">
      <alignment horizontal="left" vertical="center" wrapText="1"/>
      <protection/>
    </xf>
    <xf numFmtId="4" fontId="23" fillId="25" borderId="10" xfId="0" applyNumberFormat="1" applyFont="1" applyFill="1" applyBorder="1" applyAlignment="1">
      <alignment horizontal="center" vertical="center" wrapText="1"/>
    </xf>
    <xf numFmtId="49" fontId="33" fillId="25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vertical="center"/>
    </xf>
    <xf numFmtId="0" fontId="23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>
      <alignment horizontal="left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left" vertical="center" wrapText="1"/>
    </xf>
    <xf numFmtId="4" fontId="23" fillId="25" borderId="10" xfId="53" applyNumberFormat="1" applyFont="1" applyFill="1" applyBorder="1" applyAlignment="1">
      <alignment horizontal="center" vertical="center" wrapText="1"/>
      <protection/>
    </xf>
    <xf numFmtId="49" fontId="31" fillId="25" borderId="10" xfId="0" applyNumberFormat="1" applyFont="1" applyFill="1" applyBorder="1" applyAlignment="1">
      <alignment horizontal="left" vertical="top" wrapText="1"/>
    </xf>
    <xf numFmtId="49" fontId="33" fillId="25" borderId="10" xfId="0" applyNumberFormat="1" applyFont="1" applyFill="1" applyBorder="1" applyAlignment="1">
      <alignment vertical="top" wrapText="1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53" applyFont="1" applyFill="1" applyBorder="1" applyAlignment="1">
      <alignment horizontal="center" vertical="center" wrapText="1"/>
      <protection/>
    </xf>
    <xf numFmtId="4" fontId="24" fillId="25" borderId="10" xfId="0" applyNumberFormat="1" applyFont="1" applyFill="1" applyBorder="1" applyAlignment="1">
      <alignment horizontal="center" wrapText="1"/>
    </xf>
    <xf numFmtId="0" fontId="23" fillId="25" borderId="0" xfId="0" applyFont="1" applyFill="1" applyAlignment="1">
      <alignment vertical="center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49" fontId="24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vertical="top" wrapText="1"/>
    </xf>
    <xf numFmtId="0" fontId="23" fillId="25" borderId="14" xfId="0" applyFont="1" applyFill="1" applyBorder="1" applyAlignment="1">
      <alignment horizontal="center" vertical="top" wrapText="1"/>
    </xf>
    <xf numFmtId="0" fontId="23" fillId="25" borderId="15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25" borderId="16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2" fillId="25" borderId="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view="pageLayout" zoomScale="80" zoomScaleSheetLayoutView="130" zoomScalePageLayoutView="80" workbookViewId="0" topLeftCell="A1">
      <selection activeCell="D6" sqref="D6"/>
    </sheetView>
  </sheetViews>
  <sheetFormatPr defaultColWidth="9.00390625" defaultRowHeight="12.75"/>
  <cols>
    <col min="1" max="1" width="4.25390625" style="55" customWidth="1"/>
    <col min="2" max="2" width="51.75390625" style="55" customWidth="1"/>
    <col min="3" max="3" width="11.375" style="55" customWidth="1"/>
    <col min="4" max="4" width="7.875" style="55" customWidth="1"/>
    <col min="5" max="5" width="6.625" style="55" customWidth="1"/>
    <col min="6" max="6" width="7.00390625" style="55" customWidth="1"/>
    <col min="7" max="7" width="9.75390625" style="55" customWidth="1"/>
    <col min="8" max="8" width="13.375" style="55" customWidth="1"/>
    <col min="9" max="16384" width="9.125" style="55" customWidth="1"/>
  </cols>
  <sheetData>
    <row r="1" spans="4:8" ht="12.75" customHeight="1">
      <c r="D1" s="103" t="s">
        <v>243</v>
      </c>
      <c r="E1" s="103"/>
      <c r="F1" s="103"/>
      <c r="G1" s="103"/>
      <c r="H1" s="103"/>
    </row>
    <row r="2" spans="3:8" ht="14.25" customHeight="1">
      <c r="C2" s="103" t="s">
        <v>241</v>
      </c>
      <c r="D2" s="103"/>
      <c r="E2" s="103"/>
      <c r="F2" s="103"/>
      <c r="G2" s="103"/>
      <c r="H2" s="103"/>
    </row>
    <row r="3" spans="2:8" ht="15" customHeight="1">
      <c r="B3" s="103" t="s">
        <v>242</v>
      </c>
      <c r="C3" s="103"/>
      <c r="D3" s="103"/>
      <c r="E3" s="103"/>
      <c r="F3" s="103"/>
      <c r="G3" s="103"/>
      <c r="H3" s="103"/>
    </row>
    <row r="4" spans="2:8" ht="12.75" customHeight="1">
      <c r="B4" s="103" t="s">
        <v>258</v>
      </c>
      <c r="C4" s="103"/>
      <c r="D4" s="103"/>
      <c r="E4" s="103"/>
      <c r="F4" s="103"/>
      <c r="G4" s="103"/>
      <c r="H4" s="103"/>
    </row>
    <row r="5" spans="2:8" ht="14.25" customHeight="1">
      <c r="B5" s="56"/>
      <c r="C5" s="59"/>
      <c r="D5" s="103" t="s">
        <v>268</v>
      </c>
      <c r="E5" s="103"/>
      <c r="F5" s="103"/>
      <c r="G5" s="103"/>
      <c r="H5" s="103"/>
    </row>
    <row r="6" spans="2:5" ht="15">
      <c r="B6" s="57"/>
      <c r="C6" s="92"/>
      <c r="D6" s="92"/>
      <c r="E6" s="92"/>
    </row>
    <row r="7" spans="1:8" ht="12.75" customHeight="1">
      <c r="A7" s="104" t="s">
        <v>257</v>
      </c>
      <c r="B7" s="104"/>
      <c r="C7" s="104"/>
      <c r="D7" s="104"/>
      <c r="E7" s="104"/>
      <c r="F7" s="104"/>
      <c r="G7" s="104"/>
      <c r="H7" s="104"/>
    </row>
    <row r="8" spans="1:8" ht="54.75" customHeight="1">
      <c r="A8" s="104"/>
      <c r="B8" s="104"/>
      <c r="C8" s="104"/>
      <c r="D8" s="104"/>
      <c r="E8" s="104"/>
      <c r="F8" s="104"/>
      <c r="G8" s="104"/>
      <c r="H8" s="104"/>
    </row>
    <row r="9" spans="2:8" ht="12.75" customHeight="1">
      <c r="B9" s="62"/>
      <c r="C9" s="63"/>
      <c r="D9" s="63"/>
      <c r="E9" s="63"/>
      <c r="H9" s="64" t="s">
        <v>5</v>
      </c>
    </row>
    <row r="10" spans="1:8" ht="12.75">
      <c r="A10" s="105" t="s">
        <v>4</v>
      </c>
      <c r="B10" s="105" t="s">
        <v>183</v>
      </c>
      <c r="C10" s="102" t="s">
        <v>22</v>
      </c>
      <c r="D10" s="102" t="s">
        <v>23</v>
      </c>
      <c r="E10" s="107" t="s">
        <v>19</v>
      </c>
      <c r="F10" s="109" t="s">
        <v>20</v>
      </c>
      <c r="G10" s="102" t="s">
        <v>21</v>
      </c>
      <c r="H10" s="106" t="s">
        <v>247</v>
      </c>
    </row>
    <row r="11" spans="1:8" ht="16.5" customHeight="1">
      <c r="A11" s="105"/>
      <c r="B11" s="105"/>
      <c r="C11" s="102"/>
      <c r="D11" s="102"/>
      <c r="E11" s="108"/>
      <c r="F11" s="109"/>
      <c r="G11" s="102"/>
      <c r="H11" s="106"/>
    </row>
    <row r="12" spans="1:8" ht="16.5" customHeight="1">
      <c r="A12" s="96">
        <v>1</v>
      </c>
      <c r="B12" s="65" t="s">
        <v>202</v>
      </c>
      <c r="C12" s="91"/>
      <c r="D12" s="91"/>
      <c r="E12" s="93"/>
      <c r="F12" s="94"/>
      <c r="G12" s="91"/>
      <c r="H12" s="66">
        <f>H13+H40</f>
        <v>4499.569</v>
      </c>
    </row>
    <row r="13" spans="1:8" ht="16.5" customHeight="1">
      <c r="A13" s="97"/>
      <c r="B13" s="67" t="s">
        <v>41</v>
      </c>
      <c r="C13" s="68"/>
      <c r="D13" s="69"/>
      <c r="E13" s="69"/>
      <c r="F13" s="68"/>
      <c r="G13" s="69"/>
      <c r="H13" s="70">
        <f>H14</f>
        <v>4304.569</v>
      </c>
    </row>
    <row r="14" spans="1:8" ht="16.5" customHeight="1">
      <c r="A14" s="97"/>
      <c r="B14" s="71" t="s">
        <v>14</v>
      </c>
      <c r="C14" s="61"/>
      <c r="D14" s="61"/>
      <c r="E14" s="61"/>
      <c r="F14" s="61"/>
      <c r="G14" s="61"/>
      <c r="H14" s="72">
        <f>H15+H29</f>
        <v>4304.569</v>
      </c>
    </row>
    <row r="15" spans="1:8" ht="24" customHeight="1">
      <c r="A15" s="97"/>
      <c r="B15" s="71" t="s">
        <v>184</v>
      </c>
      <c r="C15" s="61" t="s">
        <v>187</v>
      </c>
      <c r="D15" s="61"/>
      <c r="E15" s="61"/>
      <c r="F15" s="61"/>
      <c r="G15" s="61"/>
      <c r="H15" s="66">
        <f>H16</f>
        <v>3507.539</v>
      </c>
    </row>
    <row r="16" spans="1:8" ht="27.75" customHeight="1">
      <c r="A16" s="97"/>
      <c r="B16" s="67" t="s">
        <v>178</v>
      </c>
      <c r="C16" s="61" t="s">
        <v>187</v>
      </c>
      <c r="D16" s="61"/>
      <c r="E16" s="61"/>
      <c r="F16" s="61"/>
      <c r="G16" s="61"/>
      <c r="H16" s="72">
        <f>H17+H18+H19+H20+H21+H22+H23+H24+H25+H26+H27+H28</f>
        <v>3507.539</v>
      </c>
    </row>
    <row r="17" spans="1:8" ht="28.5" customHeight="1">
      <c r="A17" s="97"/>
      <c r="B17" s="67" t="s">
        <v>188</v>
      </c>
      <c r="C17" s="61" t="s">
        <v>189</v>
      </c>
      <c r="D17" s="61" t="s">
        <v>96</v>
      </c>
      <c r="E17" s="61" t="s">
        <v>190</v>
      </c>
      <c r="F17" s="61" t="s">
        <v>36</v>
      </c>
      <c r="G17" s="61" t="s">
        <v>25</v>
      </c>
      <c r="H17" s="72">
        <v>300</v>
      </c>
    </row>
    <row r="18" spans="1:8" ht="28.5" customHeight="1">
      <c r="A18" s="97"/>
      <c r="B18" s="67" t="s">
        <v>188</v>
      </c>
      <c r="C18" s="61" t="s">
        <v>191</v>
      </c>
      <c r="D18" s="61" t="s">
        <v>96</v>
      </c>
      <c r="E18" s="61" t="s">
        <v>190</v>
      </c>
      <c r="F18" s="61" t="s">
        <v>36</v>
      </c>
      <c r="G18" s="61" t="s">
        <v>25</v>
      </c>
      <c r="H18" s="72">
        <v>622.21</v>
      </c>
    </row>
    <row r="19" spans="1:9" ht="28.5" customHeight="1">
      <c r="A19" s="97"/>
      <c r="B19" s="67" t="s">
        <v>188</v>
      </c>
      <c r="C19" s="61" t="s">
        <v>187</v>
      </c>
      <c r="D19" s="61" t="s">
        <v>96</v>
      </c>
      <c r="E19" s="61" t="s">
        <v>190</v>
      </c>
      <c r="F19" s="61" t="s">
        <v>36</v>
      </c>
      <c r="G19" s="61" t="s">
        <v>25</v>
      </c>
      <c r="H19" s="72">
        <v>839.5</v>
      </c>
      <c r="I19" s="60"/>
    </row>
    <row r="20" spans="1:8" ht="41.25" customHeight="1">
      <c r="A20" s="97"/>
      <c r="B20" s="67" t="s">
        <v>192</v>
      </c>
      <c r="C20" s="61" t="s">
        <v>187</v>
      </c>
      <c r="D20" s="61" t="s">
        <v>97</v>
      </c>
      <c r="E20" s="61" t="s">
        <v>190</v>
      </c>
      <c r="F20" s="61" t="s">
        <v>36</v>
      </c>
      <c r="G20" s="61" t="s">
        <v>25</v>
      </c>
      <c r="H20" s="72">
        <v>80</v>
      </c>
    </row>
    <row r="21" spans="1:8" ht="39.75" customHeight="1">
      <c r="A21" s="97"/>
      <c r="B21" s="67" t="s">
        <v>193</v>
      </c>
      <c r="C21" s="61" t="s">
        <v>189</v>
      </c>
      <c r="D21" s="61" t="s">
        <v>194</v>
      </c>
      <c r="E21" s="61" t="s">
        <v>190</v>
      </c>
      <c r="F21" s="61" t="s">
        <v>36</v>
      </c>
      <c r="G21" s="61" t="s">
        <v>25</v>
      </c>
      <c r="H21" s="72">
        <v>100</v>
      </c>
    </row>
    <row r="22" spans="1:8" ht="41.25" customHeight="1">
      <c r="A22" s="97"/>
      <c r="B22" s="67" t="s">
        <v>193</v>
      </c>
      <c r="C22" s="61" t="s">
        <v>191</v>
      </c>
      <c r="D22" s="61" t="s">
        <v>194</v>
      </c>
      <c r="E22" s="61" t="s">
        <v>190</v>
      </c>
      <c r="F22" s="61" t="s">
        <v>36</v>
      </c>
      <c r="G22" s="61" t="s">
        <v>25</v>
      </c>
      <c r="H22" s="72">
        <v>275.3</v>
      </c>
    </row>
    <row r="23" spans="1:8" ht="41.25" customHeight="1">
      <c r="A23" s="97"/>
      <c r="B23" s="67" t="s">
        <v>193</v>
      </c>
      <c r="C23" s="61" t="s">
        <v>187</v>
      </c>
      <c r="D23" s="61" t="s">
        <v>194</v>
      </c>
      <c r="E23" s="61" t="s">
        <v>190</v>
      </c>
      <c r="F23" s="61" t="s">
        <v>36</v>
      </c>
      <c r="G23" s="61" t="s">
        <v>25</v>
      </c>
      <c r="H23" s="72">
        <f>H19*30.2%</f>
        <v>253.529</v>
      </c>
    </row>
    <row r="24" spans="1:8" ht="29.25" customHeight="1">
      <c r="A24" s="97"/>
      <c r="B24" s="67" t="s">
        <v>59</v>
      </c>
      <c r="C24" s="61" t="s">
        <v>187</v>
      </c>
      <c r="D24" s="61" t="s">
        <v>63</v>
      </c>
      <c r="E24" s="61" t="s">
        <v>190</v>
      </c>
      <c r="F24" s="61" t="s">
        <v>36</v>
      </c>
      <c r="G24" s="61" t="s">
        <v>25</v>
      </c>
      <c r="H24" s="72">
        <v>33.5</v>
      </c>
    </row>
    <row r="25" spans="1:8" ht="29.25" customHeight="1">
      <c r="A25" s="97"/>
      <c r="B25" s="67" t="s">
        <v>195</v>
      </c>
      <c r="C25" s="61" t="s">
        <v>187</v>
      </c>
      <c r="D25" s="61" t="s">
        <v>64</v>
      </c>
      <c r="E25" s="61" t="s">
        <v>190</v>
      </c>
      <c r="F25" s="61" t="s">
        <v>36</v>
      </c>
      <c r="G25" s="61" t="s">
        <v>25</v>
      </c>
      <c r="H25" s="72">
        <v>1000</v>
      </c>
    </row>
    <row r="26" spans="1:8" ht="29.25" customHeight="1">
      <c r="A26" s="97"/>
      <c r="B26" s="67" t="s">
        <v>60</v>
      </c>
      <c r="C26" s="61" t="s">
        <v>187</v>
      </c>
      <c r="D26" s="61" t="s">
        <v>65</v>
      </c>
      <c r="E26" s="61" t="s">
        <v>190</v>
      </c>
      <c r="F26" s="61" t="s">
        <v>36</v>
      </c>
      <c r="G26" s="61" t="s">
        <v>25</v>
      </c>
      <c r="H26" s="72">
        <v>2.5</v>
      </c>
    </row>
    <row r="27" spans="1:8" ht="34.5" customHeight="1">
      <c r="A27" s="97"/>
      <c r="B27" s="67" t="s">
        <v>196</v>
      </c>
      <c r="C27" s="61" t="s">
        <v>187</v>
      </c>
      <c r="D27" s="61" t="s">
        <v>66</v>
      </c>
      <c r="E27" s="61" t="s">
        <v>190</v>
      </c>
      <c r="F27" s="61" t="s">
        <v>36</v>
      </c>
      <c r="G27" s="61" t="s">
        <v>25</v>
      </c>
      <c r="H27" s="72">
        <v>0</v>
      </c>
    </row>
    <row r="28" spans="1:8" ht="33.75" customHeight="1">
      <c r="A28" s="97"/>
      <c r="B28" s="67" t="s">
        <v>244</v>
      </c>
      <c r="C28" s="61" t="s">
        <v>187</v>
      </c>
      <c r="D28" s="61" t="s">
        <v>245</v>
      </c>
      <c r="E28" s="61" t="s">
        <v>190</v>
      </c>
      <c r="F28" s="61" t="s">
        <v>36</v>
      </c>
      <c r="G28" s="61" t="s">
        <v>25</v>
      </c>
      <c r="H28" s="72">
        <v>1</v>
      </c>
    </row>
    <row r="29" spans="1:8" ht="16.5" customHeight="1">
      <c r="A29" s="97"/>
      <c r="B29" s="71" t="s">
        <v>175</v>
      </c>
      <c r="C29" s="61"/>
      <c r="D29" s="61"/>
      <c r="E29" s="61"/>
      <c r="F29" s="61"/>
      <c r="G29" s="61"/>
      <c r="H29" s="66">
        <f>H30</f>
        <v>797.03</v>
      </c>
    </row>
    <row r="30" spans="1:8" ht="16.5" customHeight="1">
      <c r="A30" s="97"/>
      <c r="B30" s="71" t="s">
        <v>184</v>
      </c>
      <c r="C30" s="61" t="s">
        <v>198</v>
      </c>
      <c r="D30" s="61"/>
      <c r="E30" s="61"/>
      <c r="F30" s="61"/>
      <c r="G30" s="61"/>
      <c r="H30" s="72">
        <f>H31</f>
        <v>797.03</v>
      </c>
    </row>
    <row r="31" spans="1:8" ht="26.25" customHeight="1">
      <c r="A31" s="97"/>
      <c r="B31" s="67" t="s">
        <v>197</v>
      </c>
      <c r="C31" s="61" t="s">
        <v>198</v>
      </c>
      <c r="D31" s="61"/>
      <c r="E31" s="61"/>
      <c r="F31" s="61"/>
      <c r="G31" s="61"/>
      <c r="H31" s="72">
        <f>H32+H33+H34+H35+H36+H37+H38+H39</f>
        <v>797.03</v>
      </c>
    </row>
    <row r="32" spans="1:8" ht="16.5" customHeight="1">
      <c r="A32" s="97"/>
      <c r="B32" s="67" t="s">
        <v>188</v>
      </c>
      <c r="C32" s="61" t="s">
        <v>199</v>
      </c>
      <c r="D32" s="61" t="s">
        <v>96</v>
      </c>
      <c r="E32" s="61" t="s">
        <v>190</v>
      </c>
      <c r="F32" s="61" t="s">
        <v>36</v>
      </c>
      <c r="G32" s="61" t="s">
        <v>25</v>
      </c>
      <c r="H32" s="72">
        <v>150</v>
      </c>
    </row>
    <row r="33" spans="1:8" ht="16.5" customHeight="1">
      <c r="A33" s="97"/>
      <c r="B33" s="67" t="s">
        <v>188</v>
      </c>
      <c r="C33" s="61" t="s">
        <v>200</v>
      </c>
      <c r="D33" s="61" t="s">
        <v>96</v>
      </c>
      <c r="E33" s="61" t="s">
        <v>190</v>
      </c>
      <c r="F33" s="61" t="s">
        <v>36</v>
      </c>
      <c r="G33" s="61" t="s">
        <v>25</v>
      </c>
      <c r="H33" s="72">
        <v>265.79</v>
      </c>
    </row>
    <row r="34" spans="1:8" ht="16.5" customHeight="1">
      <c r="A34" s="97"/>
      <c r="B34" s="67" t="s">
        <v>188</v>
      </c>
      <c r="C34" s="61" t="s">
        <v>198</v>
      </c>
      <c r="D34" s="61" t="s">
        <v>96</v>
      </c>
      <c r="E34" s="61" t="s">
        <v>190</v>
      </c>
      <c r="F34" s="61" t="s">
        <v>36</v>
      </c>
      <c r="G34" s="61" t="s">
        <v>25</v>
      </c>
      <c r="H34" s="72">
        <v>132</v>
      </c>
    </row>
    <row r="35" spans="1:8" ht="43.5" customHeight="1">
      <c r="A35" s="97"/>
      <c r="B35" s="67" t="s">
        <v>192</v>
      </c>
      <c r="C35" s="61" t="s">
        <v>198</v>
      </c>
      <c r="D35" s="61" t="s">
        <v>97</v>
      </c>
      <c r="E35" s="61" t="s">
        <v>190</v>
      </c>
      <c r="F35" s="61" t="s">
        <v>36</v>
      </c>
      <c r="G35" s="61" t="s">
        <v>25</v>
      </c>
      <c r="H35" s="72">
        <v>30</v>
      </c>
    </row>
    <row r="36" spans="1:8" ht="43.5" customHeight="1">
      <c r="A36" s="97"/>
      <c r="B36" s="67" t="s">
        <v>193</v>
      </c>
      <c r="C36" s="61" t="s">
        <v>199</v>
      </c>
      <c r="D36" s="61" t="s">
        <v>194</v>
      </c>
      <c r="E36" s="61" t="s">
        <v>190</v>
      </c>
      <c r="F36" s="61" t="s">
        <v>36</v>
      </c>
      <c r="G36" s="61" t="s">
        <v>25</v>
      </c>
      <c r="H36" s="72">
        <v>60</v>
      </c>
    </row>
    <row r="37" spans="1:8" ht="43.5" customHeight="1">
      <c r="A37" s="97"/>
      <c r="B37" s="67" t="s">
        <v>193</v>
      </c>
      <c r="C37" s="61" t="s">
        <v>200</v>
      </c>
      <c r="D37" s="61" t="s">
        <v>194</v>
      </c>
      <c r="E37" s="61" t="s">
        <v>190</v>
      </c>
      <c r="F37" s="61" t="s">
        <v>36</v>
      </c>
      <c r="G37" s="61" t="s">
        <v>25</v>
      </c>
      <c r="H37" s="72">
        <v>98.6</v>
      </c>
    </row>
    <row r="38" spans="1:8" ht="43.5" customHeight="1">
      <c r="A38" s="97"/>
      <c r="B38" s="67" t="s">
        <v>193</v>
      </c>
      <c r="C38" s="61" t="s">
        <v>198</v>
      </c>
      <c r="D38" s="61" t="s">
        <v>194</v>
      </c>
      <c r="E38" s="61" t="s">
        <v>190</v>
      </c>
      <c r="F38" s="61" t="s">
        <v>36</v>
      </c>
      <c r="G38" s="61" t="s">
        <v>25</v>
      </c>
      <c r="H38" s="72">
        <v>50.64</v>
      </c>
    </row>
    <row r="39" spans="1:8" ht="30.75" customHeight="1">
      <c r="A39" s="97"/>
      <c r="B39" s="67" t="s">
        <v>195</v>
      </c>
      <c r="C39" s="61" t="s">
        <v>198</v>
      </c>
      <c r="D39" s="61" t="s">
        <v>64</v>
      </c>
      <c r="E39" s="61" t="s">
        <v>190</v>
      </c>
      <c r="F39" s="61" t="s">
        <v>36</v>
      </c>
      <c r="G39" s="61" t="s">
        <v>25</v>
      </c>
      <c r="H39" s="72">
        <f>10</f>
        <v>10</v>
      </c>
    </row>
    <row r="40" spans="1:8" ht="24.75" customHeight="1">
      <c r="A40" s="97"/>
      <c r="B40" s="71" t="s">
        <v>265</v>
      </c>
      <c r="C40" s="61" t="s">
        <v>185</v>
      </c>
      <c r="D40" s="61"/>
      <c r="E40" s="61"/>
      <c r="F40" s="61"/>
      <c r="G40" s="61"/>
      <c r="H40" s="66">
        <f>H41</f>
        <v>195</v>
      </c>
    </row>
    <row r="41" spans="1:8" ht="21.75" customHeight="1">
      <c r="A41" s="97"/>
      <c r="B41" s="67" t="s">
        <v>177</v>
      </c>
      <c r="C41" s="61" t="s">
        <v>185</v>
      </c>
      <c r="D41" s="61"/>
      <c r="E41" s="61"/>
      <c r="F41" s="61"/>
      <c r="G41" s="61"/>
      <c r="H41" s="72">
        <f>H42</f>
        <v>195</v>
      </c>
    </row>
    <row r="42" spans="1:8" ht="24.75" customHeight="1">
      <c r="A42" s="98"/>
      <c r="B42" s="67" t="s">
        <v>168</v>
      </c>
      <c r="C42" s="61" t="s">
        <v>185</v>
      </c>
      <c r="D42" s="61" t="s">
        <v>64</v>
      </c>
      <c r="E42" s="61" t="s">
        <v>186</v>
      </c>
      <c r="F42" s="61" t="s">
        <v>35</v>
      </c>
      <c r="G42" s="61" t="s">
        <v>32</v>
      </c>
      <c r="H42" s="72">
        <v>195</v>
      </c>
    </row>
    <row r="43" spans="1:8" ht="18.75" customHeight="1">
      <c r="A43" s="96">
        <v>2</v>
      </c>
      <c r="B43" s="71" t="s">
        <v>203</v>
      </c>
      <c r="C43" s="61"/>
      <c r="D43" s="61"/>
      <c r="E43" s="61"/>
      <c r="F43" s="61"/>
      <c r="G43" s="61"/>
      <c r="H43" s="66">
        <f>H44+H62+H76+H82+H86+H92+H95+H105+H108+H111+H114</f>
        <v>27955.356000000003</v>
      </c>
    </row>
    <row r="44" spans="1:8" ht="12.75">
      <c r="A44" s="97"/>
      <c r="B44" s="71" t="s">
        <v>8</v>
      </c>
      <c r="C44" s="91"/>
      <c r="D44" s="61"/>
      <c r="E44" s="61"/>
      <c r="F44" s="61"/>
      <c r="G44" s="91"/>
      <c r="H44" s="66">
        <f>H45+H56</f>
        <v>2627.196</v>
      </c>
    </row>
    <row r="45" spans="1:8" ht="19.5" customHeight="1">
      <c r="A45" s="98"/>
      <c r="B45" s="74" t="s">
        <v>204</v>
      </c>
      <c r="C45" s="61"/>
      <c r="D45" s="61"/>
      <c r="E45" s="61"/>
      <c r="F45" s="61"/>
      <c r="G45" s="61"/>
      <c r="H45" s="66">
        <f>H46+H49</f>
        <v>1631.32</v>
      </c>
    </row>
    <row r="46" spans="1:8" ht="25.5">
      <c r="A46" s="96"/>
      <c r="B46" s="71" t="s">
        <v>205</v>
      </c>
      <c r="C46" s="61" t="s">
        <v>207</v>
      </c>
      <c r="D46" s="61"/>
      <c r="E46" s="61"/>
      <c r="F46" s="61"/>
      <c r="G46" s="61"/>
      <c r="H46" s="66">
        <f>H47+H48</f>
        <v>1151.03</v>
      </c>
    </row>
    <row r="47" spans="1:8" ht="22.5" customHeight="1">
      <c r="A47" s="97"/>
      <c r="B47" s="67" t="s">
        <v>206</v>
      </c>
      <c r="C47" s="61" t="s">
        <v>207</v>
      </c>
      <c r="D47" s="61" t="s">
        <v>58</v>
      </c>
      <c r="E47" s="61" t="s">
        <v>186</v>
      </c>
      <c r="F47" s="61" t="s">
        <v>25</v>
      </c>
      <c r="G47" s="61" t="s">
        <v>27</v>
      </c>
      <c r="H47" s="72">
        <v>894</v>
      </c>
    </row>
    <row r="48" spans="1:8" ht="39" customHeight="1">
      <c r="A48" s="97"/>
      <c r="B48" s="67" t="s">
        <v>208</v>
      </c>
      <c r="C48" s="61" t="s">
        <v>207</v>
      </c>
      <c r="D48" s="61" t="s">
        <v>209</v>
      </c>
      <c r="E48" s="61" t="s">
        <v>186</v>
      </c>
      <c r="F48" s="61" t="s">
        <v>25</v>
      </c>
      <c r="G48" s="61" t="s">
        <v>27</v>
      </c>
      <c r="H48" s="72">
        <v>257.03</v>
      </c>
    </row>
    <row r="49" spans="1:8" ht="43.5" customHeight="1">
      <c r="A49" s="97"/>
      <c r="B49" s="71" t="s">
        <v>9</v>
      </c>
      <c r="C49" s="61" t="s">
        <v>210</v>
      </c>
      <c r="D49" s="75"/>
      <c r="E49" s="75"/>
      <c r="F49" s="75"/>
      <c r="G49" s="75"/>
      <c r="H49" s="76">
        <f>H50+H51+H52+H53+H54+H55</f>
        <v>480.29</v>
      </c>
    </row>
    <row r="50" spans="1:8" ht="28.5" customHeight="1">
      <c r="A50" s="97"/>
      <c r="B50" s="67" t="s">
        <v>206</v>
      </c>
      <c r="C50" s="61" t="s">
        <v>210</v>
      </c>
      <c r="D50" s="61" t="s">
        <v>58</v>
      </c>
      <c r="E50" s="61" t="s">
        <v>186</v>
      </c>
      <c r="F50" s="61" t="s">
        <v>25</v>
      </c>
      <c r="G50" s="61" t="s">
        <v>28</v>
      </c>
      <c r="H50" s="72">
        <v>375</v>
      </c>
    </row>
    <row r="51" spans="1:8" ht="38.25" customHeight="1">
      <c r="A51" s="97"/>
      <c r="B51" s="67" t="s">
        <v>167</v>
      </c>
      <c r="C51" s="61" t="s">
        <v>210</v>
      </c>
      <c r="D51" s="61" t="s">
        <v>62</v>
      </c>
      <c r="E51" s="61" t="s">
        <v>186</v>
      </c>
      <c r="F51" s="61" t="s">
        <v>25</v>
      </c>
      <c r="G51" s="61" t="s">
        <v>28</v>
      </c>
      <c r="H51" s="72">
        <v>0</v>
      </c>
    </row>
    <row r="52" spans="1:8" ht="43.5" customHeight="1">
      <c r="A52" s="97"/>
      <c r="B52" s="67" t="s">
        <v>208</v>
      </c>
      <c r="C52" s="61" t="s">
        <v>210</v>
      </c>
      <c r="D52" s="61" t="s">
        <v>209</v>
      </c>
      <c r="E52" s="61" t="s">
        <v>186</v>
      </c>
      <c r="F52" s="61" t="s">
        <v>25</v>
      </c>
      <c r="G52" s="61" t="s">
        <v>28</v>
      </c>
      <c r="H52" s="72">
        <v>93.25</v>
      </c>
    </row>
    <row r="53" spans="1:8" ht="27.75" customHeight="1">
      <c r="A53" s="97"/>
      <c r="B53" s="67" t="s">
        <v>201</v>
      </c>
      <c r="C53" s="61" t="s">
        <v>210</v>
      </c>
      <c r="D53" s="61" t="s">
        <v>64</v>
      </c>
      <c r="E53" s="61" t="s">
        <v>186</v>
      </c>
      <c r="F53" s="61" t="s">
        <v>25</v>
      </c>
      <c r="G53" s="61" t="s">
        <v>28</v>
      </c>
      <c r="H53" s="72">
        <v>0</v>
      </c>
    </row>
    <row r="54" spans="1:8" ht="31.5" customHeight="1">
      <c r="A54" s="97"/>
      <c r="B54" s="67" t="s">
        <v>211</v>
      </c>
      <c r="C54" s="61" t="s">
        <v>210</v>
      </c>
      <c r="D54" s="61" t="s">
        <v>66</v>
      </c>
      <c r="E54" s="61" t="s">
        <v>186</v>
      </c>
      <c r="F54" s="61" t="s">
        <v>25</v>
      </c>
      <c r="G54" s="61" t="s">
        <v>28</v>
      </c>
      <c r="H54" s="72">
        <v>10.54</v>
      </c>
    </row>
    <row r="55" spans="1:8" ht="31.5" customHeight="1">
      <c r="A55" s="97"/>
      <c r="B55" s="67" t="s">
        <v>244</v>
      </c>
      <c r="C55" s="61" t="s">
        <v>210</v>
      </c>
      <c r="D55" s="61" t="s">
        <v>245</v>
      </c>
      <c r="E55" s="61" t="s">
        <v>186</v>
      </c>
      <c r="F55" s="61" t="s">
        <v>25</v>
      </c>
      <c r="G55" s="61" t="s">
        <v>28</v>
      </c>
      <c r="H55" s="72">
        <v>1.5</v>
      </c>
    </row>
    <row r="56" spans="1:8" ht="43.5" customHeight="1">
      <c r="A56" s="97"/>
      <c r="B56" s="71" t="s">
        <v>266</v>
      </c>
      <c r="C56" s="61"/>
      <c r="D56" s="61"/>
      <c r="E56" s="61"/>
      <c r="F56" s="61"/>
      <c r="G56" s="61"/>
      <c r="H56" s="66">
        <f>H57+H58+H59+H60+H61</f>
        <v>995.876</v>
      </c>
    </row>
    <row r="57" spans="1:8" ht="25.5" customHeight="1">
      <c r="A57" s="97"/>
      <c r="B57" s="67" t="s">
        <v>206</v>
      </c>
      <c r="C57" s="61" t="s">
        <v>212</v>
      </c>
      <c r="D57" s="61" t="s">
        <v>58</v>
      </c>
      <c r="E57" s="61" t="s">
        <v>213</v>
      </c>
      <c r="F57" s="61" t="s">
        <v>25</v>
      </c>
      <c r="G57" s="61" t="s">
        <v>32</v>
      </c>
      <c r="H57" s="72">
        <v>688</v>
      </c>
    </row>
    <row r="58" spans="1:8" ht="25.5" customHeight="1">
      <c r="A58" s="97"/>
      <c r="B58" s="67" t="s">
        <v>167</v>
      </c>
      <c r="C58" s="61" t="s">
        <v>212</v>
      </c>
      <c r="D58" s="61" t="s">
        <v>62</v>
      </c>
      <c r="E58" s="61" t="s">
        <v>213</v>
      </c>
      <c r="F58" s="61" t="s">
        <v>25</v>
      </c>
      <c r="G58" s="61" t="s">
        <v>32</v>
      </c>
      <c r="H58" s="72">
        <v>51.6</v>
      </c>
    </row>
    <row r="59" spans="1:8" ht="39.75" customHeight="1">
      <c r="A59" s="97"/>
      <c r="B59" s="67" t="s">
        <v>208</v>
      </c>
      <c r="C59" s="61" t="s">
        <v>212</v>
      </c>
      <c r="D59" s="61" t="s">
        <v>209</v>
      </c>
      <c r="E59" s="61" t="s">
        <v>213</v>
      </c>
      <c r="F59" s="61" t="s">
        <v>25</v>
      </c>
      <c r="G59" s="61" t="s">
        <v>32</v>
      </c>
      <c r="H59" s="72">
        <f>H57*30.2%</f>
        <v>207.77599999999998</v>
      </c>
    </row>
    <row r="60" spans="1:8" ht="30" customHeight="1">
      <c r="A60" s="97"/>
      <c r="B60" s="67" t="s">
        <v>59</v>
      </c>
      <c r="C60" s="61" t="s">
        <v>212</v>
      </c>
      <c r="D60" s="61" t="s">
        <v>63</v>
      </c>
      <c r="E60" s="61" t="s">
        <v>213</v>
      </c>
      <c r="F60" s="61" t="s">
        <v>25</v>
      </c>
      <c r="G60" s="61" t="s">
        <v>32</v>
      </c>
      <c r="H60" s="72">
        <v>8.5</v>
      </c>
    </row>
    <row r="61" spans="1:8" ht="28.5" customHeight="1">
      <c r="A61" s="97"/>
      <c r="B61" s="67" t="s">
        <v>168</v>
      </c>
      <c r="C61" s="61" t="s">
        <v>212</v>
      </c>
      <c r="D61" s="61" t="s">
        <v>64</v>
      </c>
      <c r="E61" s="61" t="s">
        <v>213</v>
      </c>
      <c r="F61" s="61" t="s">
        <v>25</v>
      </c>
      <c r="G61" s="61" t="s">
        <v>32</v>
      </c>
      <c r="H61" s="72">
        <v>40</v>
      </c>
    </row>
    <row r="62" spans="1:8" ht="18.75" customHeight="1">
      <c r="A62" s="97"/>
      <c r="B62" s="71" t="s">
        <v>10</v>
      </c>
      <c r="C62" s="61"/>
      <c r="D62" s="61"/>
      <c r="E62" s="61"/>
      <c r="F62" s="61" t="s">
        <v>25</v>
      </c>
      <c r="G62" s="61" t="s">
        <v>30</v>
      </c>
      <c r="H62" s="66">
        <f>H63+H64+H65+H66+H67</f>
        <v>19160.18</v>
      </c>
    </row>
    <row r="63" spans="1:8" ht="84" customHeight="1">
      <c r="A63" s="97"/>
      <c r="B63" s="71" t="s">
        <v>214</v>
      </c>
      <c r="C63" s="61" t="s">
        <v>215</v>
      </c>
      <c r="D63" s="61" t="s">
        <v>149</v>
      </c>
      <c r="E63" s="61" t="s">
        <v>186</v>
      </c>
      <c r="F63" s="61" t="s">
        <v>25</v>
      </c>
      <c r="G63" s="61" t="s">
        <v>30</v>
      </c>
      <c r="H63" s="66">
        <v>0</v>
      </c>
    </row>
    <row r="64" spans="1:8" ht="84" customHeight="1">
      <c r="A64" s="97"/>
      <c r="B64" s="71" t="s">
        <v>214</v>
      </c>
      <c r="C64" s="61" t="s">
        <v>215</v>
      </c>
      <c r="D64" s="61" t="s">
        <v>149</v>
      </c>
      <c r="E64" s="61" t="s">
        <v>186</v>
      </c>
      <c r="F64" s="61" t="s">
        <v>25</v>
      </c>
      <c r="G64" s="61" t="s">
        <v>30</v>
      </c>
      <c r="H64" s="66">
        <v>300</v>
      </c>
    </row>
    <row r="65" spans="1:8" ht="84" customHeight="1">
      <c r="A65" s="97"/>
      <c r="B65" s="71" t="s">
        <v>214</v>
      </c>
      <c r="C65" s="61" t="s">
        <v>262</v>
      </c>
      <c r="D65" s="61" t="s">
        <v>149</v>
      </c>
      <c r="E65" s="61" t="s">
        <v>186</v>
      </c>
      <c r="F65" s="61" t="s">
        <v>25</v>
      </c>
      <c r="G65" s="61" t="s">
        <v>30</v>
      </c>
      <c r="H65" s="66">
        <v>455.54</v>
      </c>
    </row>
    <row r="66" spans="1:8" ht="84" customHeight="1">
      <c r="A66" s="97"/>
      <c r="B66" s="71" t="s">
        <v>214</v>
      </c>
      <c r="C66" s="61" t="s">
        <v>261</v>
      </c>
      <c r="D66" s="61" t="s">
        <v>149</v>
      </c>
      <c r="E66" s="61" t="s">
        <v>186</v>
      </c>
      <c r="F66" s="61" t="s">
        <v>25</v>
      </c>
      <c r="G66" s="61" t="s">
        <v>30</v>
      </c>
      <c r="H66" s="66">
        <v>15287.29</v>
      </c>
    </row>
    <row r="67" spans="1:8" ht="28.5" customHeight="1">
      <c r="A67" s="97"/>
      <c r="B67" s="71" t="s">
        <v>216</v>
      </c>
      <c r="C67" s="61" t="s">
        <v>217</v>
      </c>
      <c r="D67" s="61"/>
      <c r="E67" s="61"/>
      <c r="F67" s="61"/>
      <c r="G67" s="61"/>
      <c r="H67" s="66">
        <f>H68+H70+H71+H73+H74+H75+H72+H69</f>
        <v>3117.35</v>
      </c>
    </row>
    <row r="68" spans="1:8" ht="28.5" customHeight="1">
      <c r="A68" s="97"/>
      <c r="B68" s="67" t="s">
        <v>188</v>
      </c>
      <c r="C68" s="61" t="s">
        <v>217</v>
      </c>
      <c r="D68" s="61" t="s">
        <v>96</v>
      </c>
      <c r="E68" s="61" t="s">
        <v>218</v>
      </c>
      <c r="F68" s="61" t="s">
        <v>25</v>
      </c>
      <c r="G68" s="61" t="s">
        <v>30</v>
      </c>
      <c r="H68" s="72">
        <v>2034.15</v>
      </c>
    </row>
    <row r="69" spans="1:8" ht="28.5" customHeight="1">
      <c r="A69" s="97"/>
      <c r="B69" s="67" t="s">
        <v>188</v>
      </c>
      <c r="C69" s="61" t="s">
        <v>263</v>
      </c>
      <c r="D69" s="61" t="s">
        <v>96</v>
      </c>
      <c r="E69" s="61" t="s">
        <v>218</v>
      </c>
      <c r="F69" s="61" t="s">
        <v>25</v>
      </c>
      <c r="G69" s="61" t="s">
        <v>30</v>
      </c>
      <c r="H69" s="72">
        <v>180.62</v>
      </c>
    </row>
    <row r="70" spans="1:8" ht="40.5" customHeight="1">
      <c r="A70" s="97"/>
      <c r="B70" s="67" t="s">
        <v>192</v>
      </c>
      <c r="C70" s="61" t="s">
        <v>217</v>
      </c>
      <c r="D70" s="61" t="s">
        <v>97</v>
      </c>
      <c r="E70" s="61" t="s">
        <v>218</v>
      </c>
      <c r="F70" s="61" t="s">
        <v>25</v>
      </c>
      <c r="G70" s="61" t="s">
        <v>30</v>
      </c>
      <c r="H70" s="72">
        <f>11.21+25</f>
        <v>36.21</v>
      </c>
    </row>
    <row r="71" spans="1:8" ht="41.25" customHeight="1">
      <c r="A71" s="97"/>
      <c r="B71" s="67" t="s">
        <v>193</v>
      </c>
      <c r="C71" s="61" t="s">
        <v>217</v>
      </c>
      <c r="D71" s="61" t="s">
        <v>194</v>
      </c>
      <c r="E71" s="61" t="s">
        <v>218</v>
      </c>
      <c r="F71" s="61" t="s">
        <v>25</v>
      </c>
      <c r="G71" s="61" t="s">
        <v>30</v>
      </c>
      <c r="H71" s="72">
        <v>419</v>
      </c>
    </row>
    <row r="72" spans="1:8" ht="41.25" customHeight="1">
      <c r="A72" s="97"/>
      <c r="B72" s="67" t="s">
        <v>193</v>
      </c>
      <c r="C72" s="61" t="s">
        <v>263</v>
      </c>
      <c r="D72" s="61" t="s">
        <v>194</v>
      </c>
      <c r="E72" s="61" t="s">
        <v>218</v>
      </c>
      <c r="F72" s="61" t="s">
        <v>25</v>
      </c>
      <c r="G72" s="61" t="s">
        <v>30</v>
      </c>
      <c r="H72" s="72">
        <v>52.37</v>
      </c>
    </row>
    <row r="73" spans="1:8" ht="32.25" customHeight="1">
      <c r="A73" s="97"/>
      <c r="B73" s="67" t="s">
        <v>59</v>
      </c>
      <c r="C73" s="61" t="s">
        <v>217</v>
      </c>
      <c r="D73" s="61" t="s">
        <v>63</v>
      </c>
      <c r="E73" s="61" t="s">
        <v>218</v>
      </c>
      <c r="F73" s="61" t="s">
        <v>25</v>
      </c>
      <c r="G73" s="61" t="s">
        <v>30</v>
      </c>
      <c r="H73" s="72">
        <v>135</v>
      </c>
    </row>
    <row r="74" spans="1:8" ht="29.25" customHeight="1">
      <c r="A74" s="97"/>
      <c r="B74" s="67" t="s">
        <v>168</v>
      </c>
      <c r="C74" s="61" t="s">
        <v>217</v>
      </c>
      <c r="D74" s="61" t="s">
        <v>64</v>
      </c>
      <c r="E74" s="61" t="s">
        <v>218</v>
      </c>
      <c r="F74" s="61" t="s">
        <v>25</v>
      </c>
      <c r="G74" s="61" t="s">
        <v>30</v>
      </c>
      <c r="H74" s="72">
        <v>250</v>
      </c>
    </row>
    <row r="75" spans="1:8" ht="27" customHeight="1">
      <c r="A75" s="97"/>
      <c r="B75" s="67" t="s">
        <v>211</v>
      </c>
      <c r="C75" s="61" t="s">
        <v>217</v>
      </c>
      <c r="D75" s="61" t="s">
        <v>66</v>
      </c>
      <c r="E75" s="61" t="s">
        <v>218</v>
      </c>
      <c r="F75" s="61" t="s">
        <v>25</v>
      </c>
      <c r="G75" s="61" t="s">
        <v>30</v>
      </c>
      <c r="H75" s="72">
        <v>10</v>
      </c>
    </row>
    <row r="76" spans="1:8" ht="19.5" customHeight="1">
      <c r="A76" s="97"/>
      <c r="B76" s="77" t="s">
        <v>31</v>
      </c>
      <c r="C76" s="78"/>
      <c r="D76" s="78"/>
      <c r="E76" s="78"/>
      <c r="F76" s="78"/>
      <c r="G76" s="78"/>
      <c r="H76" s="66">
        <f>H77</f>
        <v>346.2</v>
      </c>
    </row>
    <row r="77" spans="1:8" ht="26.25" customHeight="1">
      <c r="A77" s="97"/>
      <c r="B77" s="79" t="s">
        <v>11</v>
      </c>
      <c r="C77" s="61" t="s">
        <v>219</v>
      </c>
      <c r="D77" s="61"/>
      <c r="E77" s="61"/>
      <c r="F77" s="61"/>
      <c r="G77" s="61"/>
      <c r="H77" s="66">
        <f>H78+H79+H80+H81</f>
        <v>346.2</v>
      </c>
    </row>
    <row r="78" spans="1:8" ht="12.75">
      <c r="A78" s="97"/>
      <c r="B78" s="67" t="s">
        <v>188</v>
      </c>
      <c r="C78" s="61" t="s">
        <v>219</v>
      </c>
      <c r="D78" s="61" t="s">
        <v>58</v>
      </c>
      <c r="E78" s="61" t="s">
        <v>218</v>
      </c>
      <c r="F78" s="61" t="s">
        <v>27</v>
      </c>
      <c r="G78" s="61" t="s">
        <v>32</v>
      </c>
      <c r="H78" s="72">
        <v>230.2</v>
      </c>
    </row>
    <row r="79" spans="1:8" ht="39" customHeight="1">
      <c r="A79" s="98"/>
      <c r="B79" s="67" t="s">
        <v>192</v>
      </c>
      <c r="C79" s="61" t="s">
        <v>219</v>
      </c>
      <c r="D79" s="61" t="s">
        <v>62</v>
      </c>
      <c r="E79" s="61" t="s">
        <v>218</v>
      </c>
      <c r="F79" s="61" t="s">
        <v>27</v>
      </c>
      <c r="G79" s="61" t="s">
        <v>32</v>
      </c>
      <c r="H79" s="72">
        <v>26</v>
      </c>
    </row>
    <row r="80" spans="1:8" ht="40.5" customHeight="1">
      <c r="A80" s="96"/>
      <c r="B80" s="67" t="s">
        <v>193</v>
      </c>
      <c r="C80" s="61" t="s">
        <v>219</v>
      </c>
      <c r="D80" s="61" t="s">
        <v>209</v>
      </c>
      <c r="E80" s="61" t="s">
        <v>218</v>
      </c>
      <c r="F80" s="61" t="s">
        <v>27</v>
      </c>
      <c r="G80" s="61" t="s">
        <v>32</v>
      </c>
      <c r="H80" s="72">
        <v>80</v>
      </c>
    </row>
    <row r="81" spans="1:8" ht="31.5" customHeight="1">
      <c r="A81" s="97"/>
      <c r="B81" s="67" t="s">
        <v>220</v>
      </c>
      <c r="C81" s="61" t="s">
        <v>219</v>
      </c>
      <c r="D81" s="61" t="s">
        <v>64</v>
      </c>
      <c r="E81" s="61" t="s">
        <v>218</v>
      </c>
      <c r="F81" s="61" t="s">
        <v>27</v>
      </c>
      <c r="G81" s="61" t="s">
        <v>32</v>
      </c>
      <c r="H81" s="72">
        <v>10</v>
      </c>
    </row>
    <row r="82" spans="1:8" ht="25.5">
      <c r="A82" s="97"/>
      <c r="B82" s="67" t="s">
        <v>12</v>
      </c>
      <c r="C82" s="69"/>
      <c r="D82" s="69"/>
      <c r="E82" s="69"/>
      <c r="F82" s="69"/>
      <c r="G82" s="69"/>
      <c r="H82" s="70">
        <f>H83</f>
        <v>80</v>
      </c>
    </row>
    <row r="83" spans="1:8" ht="30" customHeight="1">
      <c r="A83" s="97"/>
      <c r="B83" s="71" t="s">
        <v>72</v>
      </c>
      <c r="C83" s="69" t="s">
        <v>221</v>
      </c>
      <c r="D83" s="61"/>
      <c r="E83" s="61"/>
      <c r="F83" s="61"/>
      <c r="G83" s="61"/>
      <c r="H83" s="66">
        <f>H84</f>
        <v>80</v>
      </c>
    </row>
    <row r="84" spans="1:8" ht="41.25" customHeight="1">
      <c r="A84" s="97"/>
      <c r="B84" s="67" t="s">
        <v>248</v>
      </c>
      <c r="C84" s="69" t="s">
        <v>221</v>
      </c>
      <c r="D84" s="61" t="s">
        <v>64</v>
      </c>
      <c r="E84" s="61"/>
      <c r="F84" s="61"/>
      <c r="G84" s="61"/>
      <c r="H84" s="72">
        <f>H85</f>
        <v>80</v>
      </c>
    </row>
    <row r="85" spans="1:8" ht="32.25" customHeight="1">
      <c r="A85" s="97"/>
      <c r="B85" s="67" t="s">
        <v>168</v>
      </c>
      <c r="C85" s="69" t="s">
        <v>221</v>
      </c>
      <c r="D85" s="61" t="s">
        <v>64</v>
      </c>
      <c r="E85" s="61" t="s">
        <v>218</v>
      </c>
      <c r="F85" s="61" t="s">
        <v>32</v>
      </c>
      <c r="G85" s="61" t="s">
        <v>33</v>
      </c>
      <c r="H85" s="72">
        <v>80</v>
      </c>
    </row>
    <row r="86" spans="1:8" ht="21" customHeight="1">
      <c r="A86" s="97"/>
      <c r="B86" s="67" t="s">
        <v>47</v>
      </c>
      <c r="C86" s="68"/>
      <c r="D86" s="69"/>
      <c r="E86" s="69"/>
      <c r="F86" s="68"/>
      <c r="G86" s="69"/>
      <c r="H86" s="70">
        <f>H87+H92</f>
        <v>464.4</v>
      </c>
    </row>
    <row r="87" spans="1:8" ht="25.5" customHeight="1">
      <c r="A87" s="97"/>
      <c r="B87" s="71" t="s">
        <v>49</v>
      </c>
      <c r="C87" s="68" t="s">
        <v>223</v>
      </c>
      <c r="D87" s="69"/>
      <c r="E87" s="69"/>
      <c r="F87" s="68"/>
      <c r="G87" s="61"/>
      <c r="H87" s="70">
        <f>H88+H90</f>
        <v>439.4</v>
      </c>
    </row>
    <row r="88" spans="1:8" ht="25.5" customHeight="1">
      <c r="A88" s="97"/>
      <c r="B88" s="67" t="s">
        <v>180</v>
      </c>
      <c r="C88" s="68" t="s">
        <v>223</v>
      </c>
      <c r="D88" s="61" t="s">
        <v>64</v>
      </c>
      <c r="E88" s="61"/>
      <c r="F88" s="68"/>
      <c r="G88" s="61"/>
      <c r="H88" s="72">
        <f>H89</f>
        <v>439.4</v>
      </c>
    </row>
    <row r="89" spans="1:8" ht="25.5" customHeight="1">
      <c r="A89" s="97"/>
      <c r="B89" s="67" t="s">
        <v>168</v>
      </c>
      <c r="C89" s="68" t="s">
        <v>223</v>
      </c>
      <c r="D89" s="61" t="s">
        <v>64</v>
      </c>
      <c r="E89" s="61" t="s">
        <v>218</v>
      </c>
      <c r="F89" s="68" t="s">
        <v>28</v>
      </c>
      <c r="G89" s="61" t="s">
        <v>33</v>
      </c>
      <c r="H89" s="72">
        <v>439.4</v>
      </c>
    </row>
    <row r="90" spans="1:8" ht="25.5" customHeight="1">
      <c r="A90" s="97"/>
      <c r="B90" s="67" t="s">
        <v>182</v>
      </c>
      <c r="C90" s="68" t="s">
        <v>223</v>
      </c>
      <c r="D90" s="61"/>
      <c r="E90" s="61"/>
      <c r="F90" s="68"/>
      <c r="G90" s="61"/>
      <c r="H90" s="66">
        <v>0</v>
      </c>
    </row>
    <row r="91" spans="1:8" ht="25.5" customHeight="1">
      <c r="A91" s="97"/>
      <c r="B91" s="67" t="s">
        <v>168</v>
      </c>
      <c r="C91" s="68" t="s">
        <v>223</v>
      </c>
      <c r="D91" s="61" t="s">
        <v>64</v>
      </c>
      <c r="E91" s="61" t="s">
        <v>218</v>
      </c>
      <c r="F91" s="68" t="s">
        <v>28</v>
      </c>
      <c r="G91" s="61" t="s">
        <v>33</v>
      </c>
      <c r="H91" s="72">
        <v>0</v>
      </c>
    </row>
    <row r="92" spans="1:8" ht="25.5" customHeight="1">
      <c r="A92" s="97"/>
      <c r="B92" s="71" t="s">
        <v>224</v>
      </c>
      <c r="C92" s="68" t="s">
        <v>226</v>
      </c>
      <c r="D92" s="61"/>
      <c r="E92" s="61"/>
      <c r="F92" s="75"/>
      <c r="G92" s="75"/>
      <c r="H92" s="66">
        <f>H93</f>
        <v>25</v>
      </c>
    </row>
    <row r="93" spans="1:8" ht="30.75" customHeight="1">
      <c r="A93" s="97"/>
      <c r="B93" s="67" t="s">
        <v>227</v>
      </c>
      <c r="C93" s="68" t="s">
        <v>226</v>
      </c>
      <c r="D93" s="61" t="s">
        <v>64</v>
      </c>
      <c r="E93" s="61"/>
      <c r="F93" s="68"/>
      <c r="G93" s="61"/>
      <c r="H93" s="72">
        <f>H94</f>
        <v>25</v>
      </c>
    </row>
    <row r="94" spans="1:8" ht="27" customHeight="1">
      <c r="A94" s="97"/>
      <c r="B94" s="67" t="s">
        <v>168</v>
      </c>
      <c r="C94" s="68" t="s">
        <v>226</v>
      </c>
      <c r="D94" s="61" t="s">
        <v>64</v>
      </c>
      <c r="E94" s="61" t="s">
        <v>218</v>
      </c>
      <c r="F94" s="68" t="s">
        <v>28</v>
      </c>
      <c r="G94" s="61" t="s">
        <v>225</v>
      </c>
      <c r="H94" s="72">
        <v>25</v>
      </c>
    </row>
    <row r="95" spans="1:8" ht="16.5" customHeight="1">
      <c r="A95" s="97"/>
      <c r="B95" s="67" t="s">
        <v>34</v>
      </c>
      <c r="C95" s="68"/>
      <c r="D95" s="69"/>
      <c r="E95" s="69"/>
      <c r="F95" s="69"/>
      <c r="G95" s="69"/>
      <c r="H95" s="70">
        <f>H96+H99+H102</f>
        <v>515</v>
      </c>
    </row>
    <row r="96" spans="1:8" ht="23.25" customHeight="1">
      <c r="A96" s="97"/>
      <c r="B96" s="71" t="s">
        <v>181</v>
      </c>
      <c r="C96" s="68" t="s">
        <v>229</v>
      </c>
      <c r="D96" s="69"/>
      <c r="E96" s="69"/>
      <c r="F96" s="68"/>
      <c r="G96" s="68"/>
      <c r="H96" s="70">
        <f>H97</f>
        <v>250</v>
      </c>
    </row>
    <row r="97" spans="1:8" ht="42" customHeight="1">
      <c r="A97" s="97"/>
      <c r="B97" s="67" t="s">
        <v>228</v>
      </c>
      <c r="C97" s="68" t="s">
        <v>229</v>
      </c>
      <c r="D97" s="69">
        <v>244</v>
      </c>
      <c r="E97" s="69"/>
      <c r="F97" s="68"/>
      <c r="G97" s="68"/>
      <c r="H97" s="80">
        <f>H98</f>
        <v>250</v>
      </c>
    </row>
    <row r="98" spans="1:8" ht="30.75" customHeight="1">
      <c r="A98" s="97"/>
      <c r="B98" s="67" t="s">
        <v>168</v>
      </c>
      <c r="C98" s="68" t="s">
        <v>229</v>
      </c>
      <c r="D98" s="69">
        <v>244</v>
      </c>
      <c r="E98" s="69">
        <v>940</v>
      </c>
      <c r="F98" s="68" t="s">
        <v>35</v>
      </c>
      <c r="G98" s="68" t="s">
        <v>25</v>
      </c>
      <c r="H98" s="80">
        <v>250</v>
      </c>
    </row>
    <row r="99" spans="1:8" ht="28.5" customHeight="1">
      <c r="A99" s="97"/>
      <c r="B99" s="71" t="s">
        <v>176</v>
      </c>
      <c r="C99" s="68" t="s">
        <v>231</v>
      </c>
      <c r="D99" s="69"/>
      <c r="E99" s="69"/>
      <c r="F99" s="68"/>
      <c r="G99" s="68"/>
      <c r="H99" s="70">
        <f>H101</f>
        <v>70</v>
      </c>
    </row>
    <row r="100" spans="1:8" ht="29.25" customHeight="1">
      <c r="A100" s="97"/>
      <c r="B100" s="71" t="s">
        <v>230</v>
      </c>
      <c r="C100" s="68" t="s">
        <v>231</v>
      </c>
      <c r="D100" s="69">
        <v>244</v>
      </c>
      <c r="E100" s="69"/>
      <c r="F100" s="68"/>
      <c r="G100" s="68"/>
      <c r="H100" s="70">
        <f>H101</f>
        <v>70</v>
      </c>
    </row>
    <row r="101" spans="1:8" ht="29.25" customHeight="1">
      <c r="A101" s="97"/>
      <c r="B101" s="67" t="s">
        <v>168</v>
      </c>
      <c r="C101" s="68" t="s">
        <v>231</v>
      </c>
      <c r="D101" s="69">
        <v>244</v>
      </c>
      <c r="E101" s="69">
        <v>940</v>
      </c>
      <c r="F101" s="68" t="s">
        <v>35</v>
      </c>
      <c r="G101" s="68" t="s">
        <v>27</v>
      </c>
      <c r="H101" s="80">
        <v>70</v>
      </c>
    </row>
    <row r="102" spans="1:8" ht="30.75" customHeight="1">
      <c r="A102" s="97"/>
      <c r="B102" s="67" t="s">
        <v>250</v>
      </c>
      <c r="C102" s="68" t="s">
        <v>240</v>
      </c>
      <c r="D102" s="69"/>
      <c r="E102" s="69"/>
      <c r="F102" s="68"/>
      <c r="G102" s="68"/>
      <c r="H102" s="70">
        <f>H104</f>
        <v>195</v>
      </c>
    </row>
    <row r="103" spans="1:8" ht="29.25" customHeight="1">
      <c r="A103" s="97"/>
      <c r="B103" s="71" t="s">
        <v>232</v>
      </c>
      <c r="C103" s="68" t="s">
        <v>240</v>
      </c>
      <c r="D103" s="69">
        <v>244</v>
      </c>
      <c r="E103" s="69"/>
      <c r="F103" s="68"/>
      <c r="G103" s="68"/>
      <c r="H103" s="70">
        <f>H104</f>
        <v>195</v>
      </c>
    </row>
    <row r="104" spans="1:8" ht="29.25" customHeight="1">
      <c r="A104" s="97"/>
      <c r="B104" s="67" t="s">
        <v>168</v>
      </c>
      <c r="C104" s="68" t="s">
        <v>240</v>
      </c>
      <c r="D104" s="69">
        <v>244</v>
      </c>
      <c r="E104" s="69">
        <v>944</v>
      </c>
      <c r="F104" s="68" t="s">
        <v>35</v>
      </c>
      <c r="G104" s="68" t="s">
        <v>32</v>
      </c>
      <c r="H104" s="80">
        <v>195</v>
      </c>
    </row>
    <row r="105" spans="1:8" ht="29.25" customHeight="1">
      <c r="A105" s="97"/>
      <c r="B105" s="81" t="s">
        <v>252</v>
      </c>
      <c r="C105" s="73"/>
      <c r="D105" s="69"/>
      <c r="E105" s="69"/>
      <c r="F105" s="68"/>
      <c r="G105" s="68"/>
      <c r="H105" s="70">
        <f>H106</f>
        <v>0.9</v>
      </c>
    </row>
    <row r="106" spans="1:8" ht="27" customHeight="1">
      <c r="A106" s="97"/>
      <c r="B106" s="95" t="s">
        <v>51</v>
      </c>
      <c r="C106" s="73" t="s">
        <v>249</v>
      </c>
      <c r="D106" s="69">
        <v>244</v>
      </c>
      <c r="E106" s="69"/>
      <c r="F106" s="68"/>
      <c r="G106" s="68"/>
      <c r="H106" s="70">
        <f>H107</f>
        <v>0.9</v>
      </c>
    </row>
    <row r="107" spans="1:8" ht="31.5" customHeight="1">
      <c r="A107" s="97"/>
      <c r="B107" s="82" t="s">
        <v>195</v>
      </c>
      <c r="C107" s="73" t="s">
        <v>249</v>
      </c>
      <c r="D107" s="69">
        <v>244</v>
      </c>
      <c r="E107" s="69">
        <v>940</v>
      </c>
      <c r="F107" s="68" t="s">
        <v>67</v>
      </c>
      <c r="G107" s="68" t="s">
        <v>35</v>
      </c>
      <c r="H107" s="80">
        <v>0.9</v>
      </c>
    </row>
    <row r="108" spans="1:8" ht="26.25" customHeight="1">
      <c r="A108" s="97"/>
      <c r="B108" s="67" t="s">
        <v>15</v>
      </c>
      <c r="C108" s="61" t="s">
        <v>235</v>
      </c>
      <c r="D108" s="69"/>
      <c r="E108" s="69"/>
      <c r="F108" s="68"/>
      <c r="G108" s="69"/>
      <c r="H108" s="70">
        <f>H109</f>
        <v>100</v>
      </c>
    </row>
    <row r="109" spans="1:8" ht="27.75" customHeight="1">
      <c r="A109" s="97"/>
      <c r="B109" s="71" t="s">
        <v>233</v>
      </c>
      <c r="C109" s="61" t="s">
        <v>235</v>
      </c>
      <c r="D109" s="61" t="s">
        <v>97</v>
      </c>
      <c r="E109" s="61"/>
      <c r="F109" s="61"/>
      <c r="G109" s="61"/>
      <c r="H109" s="66">
        <f>H110</f>
        <v>100</v>
      </c>
    </row>
    <row r="110" spans="1:8" ht="29.25" customHeight="1">
      <c r="A110" s="97"/>
      <c r="B110" s="83" t="s">
        <v>234</v>
      </c>
      <c r="C110" s="61" t="s">
        <v>235</v>
      </c>
      <c r="D110" s="61" t="s">
        <v>97</v>
      </c>
      <c r="E110" s="61" t="s">
        <v>190</v>
      </c>
      <c r="F110" s="61" t="s">
        <v>37</v>
      </c>
      <c r="G110" s="61" t="s">
        <v>32</v>
      </c>
      <c r="H110" s="72">
        <v>100</v>
      </c>
    </row>
    <row r="111" spans="1:8" ht="25.5" customHeight="1">
      <c r="A111" s="97"/>
      <c r="B111" s="67" t="s">
        <v>17</v>
      </c>
      <c r="C111" s="68" t="s">
        <v>236</v>
      </c>
      <c r="D111" s="69"/>
      <c r="E111" s="69"/>
      <c r="F111" s="68"/>
      <c r="G111" s="69"/>
      <c r="H111" s="70">
        <f>H112</f>
        <v>4624.8</v>
      </c>
    </row>
    <row r="112" spans="1:8" ht="25.5" customHeight="1">
      <c r="A112" s="97"/>
      <c r="B112" s="71" t="s">
        <v>54</v>
      </c>
      <c r="C112" s="68" t="s">
        <v>236</v>
      </c>
      <c r="D112" s="61" t="s">
        <v>64</v>
      </c>
      <c r="E112" s="61"/>
      <c r="F112" s="61"/>
      <c r="G112" s="61"/>
      <c r="H112" s="72">
        <f>H113</f>
        <v>4624.8</v>
      </c>
    </row>
    <row r="113" spans="1:8" ht="29.25" customHeight="1">
      <c r="A113" s="97"/>
      <c r="B113" s="67" t="s">
        <v>168</v>
      </c>
      <c r="C113" s="68" t="s">
        <v>236</v>
      </c>
      <c r="D113" s="61" t="s">
        <v>64</v>
      </c>
      <c r="E113" s="61" t="s">
        <v>186</v>
      </c>
      <c r="F113" s="61" t="s">
        <v>38</v>
      </c>
      <c r="G113" s="61" t="s">
        <v>27</v>
      </c>
      <c r="H113" s="72">
        <v>4624.8</v>
      </c>
    </row>
    <row r="114" spans="1:8" ht="40.5" customHeight="1">
      <c r="A114" s="97"/>
      <c r="B114" s="67" t="s">
        <v>237</v>
      </c>
      <c r="C114" s="61" t="s">
        <v>238</v>
      </c>
      <c r="D114" s="84"/>
      <c r="E114" s="84"/>
      <c r="F114" s="68"/>
      <c r="G114" s="61"/>
      <c r="H114" s="70">
        <f>H115</f>
        <v>11.68</v>
      </c>
    </row>
    <row r="115" spans="1:8" ht="79.5" customHeight="1">
      <c r="A115" s="98"/>
      <c r="B115" s="67" t="s">
        <v>179</v>
      </c>
      <c r="C115" s="61" t="s">
        <v>238</v>
      </c>
      <c r="D115" s="61" t="s">
        <v>81</v>
      </c>
      <c r="E115" s="61" t="s">
        <v>186</v>
      </c>
      <c r="F115" s="61" t="s">
        <v>84</v>
      </c>
      <c r="G115" s="61" t="s">
        <v>32</v>
      </c>
      <c r="H115" s="72">
        <v>11.68</v>
      </c>
    </row>
    <row r="116" spans="1:8" ht="16.5" customHeight="1">
      <c r="A116" s="99" t="s">
        <v>239</v>
      </c>
      <c r="B116" s="100"/>
      <c r="C116" s="100"/>
      <c r="D116" s="100"/>
      <c r="E116" s="100"/>
      <c r="F116" s="100"/>
      <c r="G116" s="101"/>
      <c r="H116" s="85">
        <f>H12+H44+H62+H76+H82+H86+H95+H108+H111+H114+H105</f>
        <v>32429.925000000003</v>
      </c>
    </row>
    <row r="117" ht="91.5" customHeight="1">
      <c r="A117" s="58"/>
    </row>
    <row r="118" ht="66.75" customHeight="1"/>
  </sheetData>
  <sheetProtection/>
  <mergeCells count="19">
    <mergeCell ref="A46:A79"/>
    <mergeCell ref="A12:A42"/>
    <mergeCell ref="A43:A45"/>
    <mergeCell ref="A10:A11"/>
    <mergeCell ref="H10:H11"/>
    <mergeCell ref="B10:B11"/>
    <mergeCell ref="E10:E11"/>
    <mergeCell ref="D10:D11"/>
    <mergeCell ref="F10:F11"/>
    <mergeCell ref="A80:A115"/>
    <mergeCell ref="A116:G116"/>
    <mergeCell ref="G10:G11"/>
    <mergeCell ref="B4:H4"/>
    <mergeCell ref="B3:H3"/>
    <mergeCell ref="D1:H1"/>
    <mergeCell ref="D5:H5"/>
    <mergeCell ref="C2:H2"/>
    <mergeCell ref="C10:C11"/>
    <mergeCell ref="A7:H8"/>
  </mergeCells>
  <printOptions/>
  <pageMargins left="0.17" right="0.23" top="0.35433070866141736" bottom="0.26" header="0.31496062992125984" footer="0.16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00390625" defaultRowHeight="12.75"/>
  <cols>
    <col min="1" max="1" width="5.00390625" style="2" customWidth="1"/>
    <col min="2" max="2" width="44.625" style="2" customWidth="1"/>
    <col min="3" max="3" width="11.25390625" style="2" customWidth="1"/>
    <col min="4" max="4" width="7.25390625" style="2" customWidth="1"/>
    <col min="5" max="5" width="6.375" style="2" customWidth="1"/>
    <col min="6" max="6" width="13.00390625" style="2" customWidth="1"/>
    <col min="7" max="7" width="9.375" style="2" customWidth="1"/>
    <col min="8" max="16384" width="9.125" style="2" customWidth="1"/>
  </cols>
  <sheetData>
    <row r="1" ht="12.75" customHeight="1">
      <c r="I1" s="1" t="s">
        <v>165</v>
      </c>
    </row>
    <row r="2" ht="15">
      <c r="I2" s="1" t="s">
        <v>42</v>
      </c>
    </row>
    <row r="3" ht="12.75" customHeight="1">
      <c r="I3" s="1" t="s">
        <v>0</v>
      </c>
    </row>
    <row r="4" spans="2:9" ht="15">
      <c r="B4" s="3"/>
      <c r="I4" s="1" t="s">
        <v>1</v>
      </c>
    </row>
    <row r="5" spans="2:9" ht="12.75" customHeight="1">
      <c r="B5" s="4"/>
      <c r="I5" s="1" t="s">
        <v>103</v>
      </c>
    </row>
    <row r="6" spans="2:9" ht="15">
      <c r="B6" s="5"/>
      <c r="G6" s="3"/>
      <c r="I6" s="1" t="s">
        <v>2</v>
      </c>
    </row>
    <row r="7" spans="2:7" ht="15">
      <c r="B7" s="5"/>
      <c r="C7" s="1"/>
      <c r="G7" s="3"/>
    </row>
    <row r="8" spans="1:8" ht="12.75" customHeight="1">
      <c r="A8" s="118" t="s">
        <v>145</v>
      </c>
      <c r="B8" s="118"/>
      <c r="C8" s="118"/>
      <c r="D8" s="118"/>
      <c r="E8" s="118"/>
      <c r="F8" s="118"/>
      <c r="G8" s="118"/>
      <c r="H8" s="118"/>
    </row>
    <row r="9" spans="1:8" ht="29.25" customHeight="1">
      <c r="A9" s="118"/>
      <c r="B9" s="118"/>
      <c r="C9" s="118"/>
      <c r="D9" s="118"/>
      <c r="E9" s="118"/>
      <c r="F9" s="118"/>
      <c r="G9" s="118"/>
      <c r="H9" s="118"/>
    </row>
    <row r="10" spans="2:9" ht="12.75" customHeight="1">
      <c r="B10" s="6"/>
      <c r="C10" s="7"/>
      <c r="I10" s="9" t="s">
        <v>5</v>
      </c>
    </row>
    <row r="11" spans="1:9" ht="21" customHeight="1">
      <c r="A11" s="110" t="s">
        <v>4</v>
      </c>
      <c r="B11" s="110" t="s">
        <v>18</v>
      </c>
      <c r="C11" s="111" t="s">
        <v>19</v>
      </c>
      <c r="D11" s="111" t="s">
        <v>20</v>
      </c>
      <c r="E11" s="111" t="s">
        <v>21</v>
      </c>
      <c r="F11" s="111" t="s">
        <v>22</v>
      </c>
      <c r="G11" s="111" t="s">
        <v>23</v>
      </c>
      <c r="H11" s="120" t="s">
        <v>6</v>
      </c>
      <c r="I11" s="120"/>
    </row>
    <row r="12" spans="1:9" ht="32.25" customHeight="1">
      <c r="A12" s="110"/>
      <c r="B12" s="110"/>
      <c r="C12" s="111"/>
      <c r="D12" s="111"/>
      <c r="E12" s="111"/>
      <c r="F12" s="111"/>
      <c r="G12" s="111"/>
      <c r="H12" s="43">
        <v>2015</v>
      </c>
      <c r="I12" s="48">
        <v>2016</v>
      </c>
    </row>
    <row r="13" spans="1:9" ht="24.75" customHeight="1">
      <c r="A13" s="119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19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19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5.5">
      <c r="A16" s="119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19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19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1">
      <c r="A19" s="119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5.5">
      <c r="A20" s="119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5.5">
      <c r="A21" s="119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1">
      <c r="A22" s="119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1">
      <c r="A23" s="119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5.5">
      <c r="A24" s="119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8.25">
      <c r="A25" s="119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5.5">
      <c r="A26" s="119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.75">
      <c r="A27" s="119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3.75">
      <c r="A28" s="119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8.25">
      <c r="A29" s="119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.75">
      <c r="A30" s="119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1">
      <c r="A31" s="119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5.5">
      <c r="A32" s="119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5.5">
      <c r="A33" s="119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1">
      <c r="A34" s="119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1">
      <c r="A35" s="119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5.5">
      <c r="A36" s="119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8.25">
      <c r="A37" s="119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5.5">
      <c r="A38" s="119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.75">
      <c r="A39" s="119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15.75">
      <c r="A40" s="119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.75">
      <c r="A41" s="119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5.5">
      <c r="A42" s="119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8.25">
      <c r="A43" s="119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5.5">
      <c r="A44" s="119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8.25">
      <c r="A45" s="119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.75">
      <c r="A46" s="119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.75">
      <c r="A47" s="119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5.5">
      <c r="A48" s="119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.75">
      <c r="A49" s="119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5.5">
      <c r="A50" s="119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.75">
      <c r="A51" s="119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8.25">
      <c r="A52" s="119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.75">
      <c r="A53" s="119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.75">
      <c r="A54" s="119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5.5">
      <c r="A55" s="119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.75">
      <c r="A56" s="119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2">
      <c r="A57" s="119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.75">
      <c r="A58" s="119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.75">
      <c r="A59" s="119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19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1">
      <c r="A61" s="119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5.5">
      <c r="A62" s="119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8.25">
      <c r="A63" s="119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19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1">
      <c r="A65" s="119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1">
      <c r="A66" s="119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5.5">
      <c r="A67" s="119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8.25">
      <c r="A68" s="119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.75">
      <c r="A69" s="119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5.5">
      <c r="A70" s="119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1">
      <c r="A71" s="119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1">
      <c r="A72" s="119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5.5">
      <c r="A73" s="119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8.25">
      <c r="A74" s="119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25.5">
      <c r="A75" s="119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5.5">
      <c r="A76" s="119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1">
      <c r="A77" s="119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1">
      <c r="A78" s="119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5.5">
      <c r="A79" s="119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8.25">
      <c r="A80" s="119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.75">
      <c r="A81" s="119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.75">
      <c r="A82" s="119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.75">
      <c r="A83" s="119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8.25">
      <c r="A84" s="119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8.25">
      <c r="A85" s="119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.75">
      <c r="A86" s="119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.75">
      <c r="A87" s="119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8.25">
      <c r="A88" s="119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.75">
      <c r="A89" s="119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8.25">
      <c r="A90" s="119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8.25">
      <c r="A91" s="119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1">
      <c r="A92" s="119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.75">
      <c r="A93" s="119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19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.75">
      <c r="A95" s="119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8.25">
      <c r="A96" s="119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8.25">
      <c r="A97" s="119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5.5">
      <c r="A98" s="119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5.5">
      <c r="A99" s="119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1">
      <c r="A100" s="119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1">
      <c r="A101" s="119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5.5">
      <c r="A102" s="119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19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5.5">
      <c r="A104" s="119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19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.75">
      <c r="A106" s="119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5.5">
      <c r="A107" s="119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5.5">
      <c r="A108" s="119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8.25">
      <c r="A109" s="119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.75">
      <c r="A110" s="119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5.5">
      <c r="A111" s="119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8.25">
      <c r="A112" s="119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.75">
      <c r="A113" s="119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.75">
      <c r="A114" s="119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8.25">
      <c r="A115" s="119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.75">
      <c r="A116" s="119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.75">
      <c r="A117" s="119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8.25">
      <c r="A118" s="119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3.75">
      <c r="A119" s="119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63.75">
      <c r="A120" s="119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5.5">
      <c r="A121" s="119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3.75">
      <c r="A122" s="119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63.75">
      <c r="A123" s="119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5.5">
      <c r="A124" s="119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19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5.5">
      <c r="A126" s="119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.75">
      <c r="A127" s="119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.75">
      <c r="A128" s="119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.75">
      <c r="A129" s="119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.75">
      <c r="A130" s="119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8.25">
      <c r="A131" s="119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5.5">
      <c r="A132" s="119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5.5">
      <c r="A133" s="119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.75">
      <c r="A134" s="119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.75">
      <c r="A135" s="119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.75">
      <c r="A136" s="119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5.5">
      <c r="A137" s="119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19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5.5">
      <c r="A139" s="119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5.5">
      <c r="A140" s="119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.75">
      <c r="A141" s="119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.75">
      <c r="A142" s="119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.75">
      <c r="A143" s="119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1">
      <c r="A144" s="119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5.5">
      <c r="A145" s="119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5.5">
      <c r="A146" s="119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.75">
      <c r="A147" s="119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.75">
      <c r="A148" s="119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.75">
      <c r="A149" s="116" t="s">
        <v>102</v>
      </c>
      <c r="B149" s="117"/>
      <c r="C149" s="16"/>
      <c r="D149" s="20"/>
      <c r="E149" s="20"/>
      <c r="F149" s="26"/>
      <c r="G149" s="8"/>
      <c r="H149" s="49"/>
      <c r="I149" s="8"/>
    </row>
    <row r="150" spans="1:9" ht="12.75">
      <c r="A150" s="112" t="s">
        <v>39</v>
      </c>
      <c r="B150" s="113"/>
      <c r="C150" s="8"/>
      <c r="D150" s="8"/>
      <c r="E150" s="8"/>
      <c r="F150" s="8"/>
      <c r="G150" s="8"/>
      <c r="H150" s="53"/>
      <c r="I150" s="8"/>
    </row>
    <row r="151" spans="1:8" ht="79.5" customHeight="1">
      <c r="A151" s="114"/>
      <c r="B151" s="114"/>
      <c r="C151" s="114"/>
      <c r="D151" s="114"/>
      <c r="E151" s="114"/>
      <c r="F151" s="114"/>
      <c r="G151" s="114"/>
      <c r="H151" s="115"/>
    </row>
    <row r="152" ht="66.75" customHeight="1"/>
  </sheetData>
  <sheetProtection/>
  <mergeCells count="13">
    <mergeCell ref="A151:H151"/>
    <mergeCell ref="A149:B149"/>
    <mergeCell ref="A8:H9"/>
    <mergeCell ref="A13:A148"/>
    <mergeCell ref="G11:G12"/>
    <mergeCell ref="A11:A12"/>
    <mergeCell ref="H11:I11"/>
    <mergeCell ref="B11:B12"/>
    <mergeCell ref="C11:C12"/>
    <mergeCell ref="D11:D12"/>
    <mergeCell ref="E11:E12"/>
    <mergeCell ref="F11:F12"/>
    <mergeCell ref="A150:B1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="80" zoomScaleNormal="80" zoomScalePageLayoutView="0" workbookViewId="0" topLeftCell="A1">
      <selection activeCell="G10" sqref="G10:G11"/>
    </sheetView>
  </sheetViews>
  <sheetFormatPr defaultColWidth="9.00390625" defaultRowHeight="12.75"/>
  <cols>
    <col min="1" max="1" width="3.375" style="55" customWidth="1"/>
    <col min="2" max="2" width="51.75390625" style="55" customWidth="1"/>
    <col min="3" max="3" width="11.375" style="55" customWidth="1"/>
    <col min="4" max="4" width="5.125" style="55" customWidth="1"/>
    <col min="5" max="5" width="6.625" style="55" customWidth="1"/>
    <col min="6" max="6" width="3.75390625" style="55" customWidth="1"/>
    <col min="7" max="7" width="4.25390625" style="55" customWidth="1"/>
    <col min="8" max="9" width="8.875" style="55" customWidth="1"/>
    <col min="10" max="16384" width="9.125" style="55" customWidth="1"/>
  </cols>
  <sheetData>
    <row r="1" spans="4:9" ht="12.75" customHeight="1">
      <c r="D1" s="103" t="s">
        <v>246</v>
      </c>
      <c r="E1" s="103"/>
      <c r="F1" s="103"/>
      <c r="G1" s="103"/>
      <c r="H1" s="103"/>
      <c r="I1" s="103"/>
    </row>
    <row r="2" spans="2:9" ht="14.25" customHeight="1">
      <c r="B2" s="103" t="s">
        <v>241</v>
      </c>
      <c r="C2" s="103"/>
      <c r="D2" s="103"/>
      <c r="E2" s="103"/>
      <c r="F2" s="103"/>
      <c r="G2" s="103"/>
      <c r="H2" s="103"/>
      <c r="I2" s="103"/>
    </row>
    <row r="3" spans="2:9" ht="15" customHeight="1">
      <c r="B3" s="103" t="s">
        <v>242</v>
      </c>
      <c r="C3" s="103"/>
      <c r="D3" s="103"/>
      <c r="E3" s="103"/>
      <c r="F3" s="103"/>
      <c r="G3" s="103"/>
      <c r="H3" s="103"/>
      <c r="I3" s="103"/>
    </row>
    <row r="4" spans="2:9" ht="12.75" customHeight="1">
      <c r="B4" s="103" t="s">
        <v>258</v>
      </c>
      <c r="C4" s="103"/>
      <c r="D4" s="103"/>
      <c r="E4" s="103"/>
      <c r="F4" s="103"/>
      <c r="G4" s="103"/>
      <c r="H4" s="103"/>
      <c r="I4" s="103"/>
    </row>
    <row r="5" spans="2:9" ht="14.25" customHeight="1">
      <c r="B5" s="56"/>
      <c r="C5" s="59"/>
      <c r="D5" s="103" t="s">
        <v>269</v>
      </c>
      <c r="E5" s="103"/>
      <c r="F5" s="103"/>
      <c r="G5" s="103"/>
      <c r="H5" s="103"/>
      <c r="I5" s="103"/>
    </row>
    <row r="6" spans="2:5" ht="15">
      <c r="B6" s="57"/>
      <c r="C6" s="90"/>
      <c r="D6" s="90"/>
      <c r="E6" s="90"/>
    </row>
    <row r="7" spans="1:8" ht="12.75" customHeight="1">
      <c r="A7" s="104" t="s">
        <v>259</v>
      </c>
      <c r="B7" s="104"/>
      <c r="C7" s="104"/>
      <c r="D7" s="104"/>
      <c r="E7" s="104"/>
      <c r="F7" s="104"/>
      <c r="G7" s="104"/>
      <c r="H7" s="104"/>
    </row>
    <row r="8" spans="1:8" ht="54.75" customHeight="1">
      <c r="A8" s="104"/>
      <c r="B8" s="104"/>
      <c r="C8" s="104"/>
      <c r="D8" s="104"/>
      <c r="E8" s="104"/>
      <c r="F8" s="104"/>
      <c r="G8" s="104"/>
      <c r="H8" s="104"/>
    </row>
    <row r="9" spans="2:9" ht="12.75" customHeight="1">
      <c r="B9" s="62"/>
      <c r="C9" s="63"/>
      <c r="D9" s="63"/>
      <c r="E9" s="63"/>
      <c r="H9" s="121" t="s">
        <v>5</v>
      </c>
      <c r="I9" s="121"/>
    </row>
    <row r="10" spans="1:9" ht="12.75">
      <c r="A10" s="105" t="s">
        <v>4</v>
      </c>
      <c r="B10" s="105" t="s">
        <v>183</v>
      </c>
      <c r="C10" s="102" t="s">
        <v>22</v>
      </c>
      <c r="D10" s="102" t="s">
        <v>23</v>
      </c>
      <c r="E10" s="107" t="s">
        <v>19</v>
      </c>
      <c r="F10" s="109" t="s">
        <v>20</v>
      </c>
      <c r="G10" s="102" t="s">
        <v>21</v>
      </c>
      <c r="H10" s="106" t="s">
        <v>251</v>
      </c>
      <c r="I10" s="106" t="s">
        <v>260</v>
      </c>
    </row>
    <row r="11" spans="1:9" ht="29.25" customHeight="1">
      <c r="A11" s="105"/>
      <c r="B11" s="105"/>
      <c r="C11" s="102"/>
      <c r="D11" s="102"/>
      <c r="E11" s="108"/>
      <c r="F11" s="109"/>
      <c r="G11" s="102"/>
      <c r="H11" s="106"/>
      <c r="I11" s="106"/>
    </row>
    <row r="12" spans="1:9" ht="16.5" customHeight="1">
      <c r="A12" s="96">
        <v>1</v>
      </c>
      <c r="B12" s="65" t="s">
        <v>202</v>
      </c>
      <c r="C12" s="88"/>
      <c r="D12" s="88"/>
      <c r="E12" s="87"/>
      <c r="F12" s="89"/>
      <c r="G12" s="88"/>
      <c r="H12" s="66">
        <f>H13+H39</f>
        <v>4498.049</v>
      </c>
      <c r="I12" s="66">
        <f>I13+I39</f>
        <v>4498.049</v>
      </c>
    </row>
    <row r="13" spans="1:9" ht="16.5" customHeight="1">
      <c r="A13" s="97"/>
      <c r="B13" s="67" t="s">
        <v>41</v>
      </c>
      <c r="C13" s="68"/>
      <c r="D13" s="69"/>
      <c r="E13" s="69"/>
      <c r="F13" s="68"/>
      <c r="G13" s="69"/>
      <c r="H13" s="70">
        <f>H14</f>
        <v>4498.049</v>
      </c>
      <c r="I13" s="70">
        <f>I14</f>
        <v>4498.049</v>
      </c>
    </row>
    <row r="14" spans="1:9" ht="16.5" customHeight="1">
      <c r="A14" s="97"/>
      <c r="B14" s="71" t="s">
        <v>14</v>
      </c>
      <c r="C14" s="61"/>
      <c r="D14" s="61"/>
      <c r="E14" s="61"/>
      <c r="F14" s="61"/>
      <c r="G14" s="61"/>
      <c r="H14" s="72">
        <f>H15+H28</f>
        <v>4498.049</v>
      </c>
      <c r="I14" s="72">
        <f>I15+I28</f>
        <v>4498.049</v>
      </c>
    </row>
    <row r="15" spans="1:9" ht="16.5" customHeight="1">
      <c r="A15" s="97"/>
      <c r="B15" s="71" t="s">
        <v>184</v>
      </c>
      <c r="C15" s="61" t="s">
        <v>187</v>
      </c>
      <c r="D15" s="61"/>
      <c r="E15" s="61"/>
      <c r="F15" s="61"/>
      <c r="G15" s="61"/>
      <c r="H15" s="66">
        <f>H16</f>
        <v>3684.389</v>
      </c>
      <c r="I15" s="66">
        <f>I16</f>
        <v>3684.389</v>
      </c>
    </row>
    <row r="16" spans="1:9" ht="17.25" customHeight="1">
      <c r="A16" s="97"/>
      <c r="B16" s="67" t="s">
        <v>178</v>
      </c>
      <c r="C16" s="61" t="s">
        <v>187</v>
      </c>
      <c r="D16" s="61"/>
      <c r="E16" s="61"/>
      <c r="F16" s="61"/>
      <c r="G16" s="61"/>
      <c r="H16" s="72">
        <f>H17+H18+H19+H20+H21+H22+H23+H24+H25+H26+H27</f>
        <v>3684.389</v>
      </c>
      <c r="I16" s="72">
        <f>I17+I18+I19+I20+I21+I22+I23+I24+I25+I26+I27</f>
        <v>3684.389</v>
      </c>
    </row>
    <row r="17" spans="1:9" ht="16.5" customHeight="1">
      <c r="A17" s="97"/>
      <c r="B17" s="67" t="s">
        <v>188</v>
      </c>
      <c r="C17" s="61" t="s">
        <v>189</v>
      </c>
      <c r="D17" s="61" t="s">
        <v>96</v>
      </c>
      <c r="E17" s="61" t="s">
        <v>190</v>
      </c>
      <c r="F17" s="61" t="s">
        <v>36</v>
      </c>
      <c r="G17" s="61" t="s">
        <v>25</v>
      </c>
      <c r="H17" s="72">
        <v>427</v>
      </c>
      <c r="I17" s="72">
        <v>427</v>
      </c>
    </row>
    <row r="18" spans="1:9" ht="16.5" customHeight="1">
      <c r="A18" s="97"/>
      <c r="B18" s="67" t="s">
        <v>188</v>
      </c>
      <c r="C18" s="61" t="s">
        <v>191</v>
      </c>
      <c r="D18" s="61" t="s">
        <v>96</v>
      </c>
      <c r="E18" s="61" t="s">
        <v>190</v>
      </c>
      <c r="F18" s="61" t="s">
        <v>36</v>
      </c>
      <c r="G18" s="61" t="s">
        <v>25</v>
      </c>
      <c r="H18" s="72">
        <v>636</v>
      </c>
      <c r="I18" s="72">
        <v>636</v>
      </c>
    </row>
    <row r="19" spans="1:9" ht="16.5" customHeight="1">
      <c r="A19" s="97"/>
      <c r="B19" s="67" t="s">
        <v>188</v>
      </c>
      <c r="C19" s="61" t="s">
        <v>187</v>
      </c>
      <c r="D19" s="61" t="s">
        <v>96</v>
      </c>
      <c r="E19" s="61" t="s">
        <v>190</v>
      </c>
      <c r="F19" s="61" t="s">
        <v>36</v>
      </c>
      <c r="G19" s="61" t="s">
        <v>25</v>
      </c>
      <c r="H19" s="72">
        <v>839.5</v>
      </c>
      <c r="I19" s="72">
        <v>839.5</v>
      </c>
    </row>
    <row r="20" spans="1:9" ht="41.25" customHeight="1">
      <c r="A20" s="97"/>
      <c r="B20" s="67" t="s">
        <v>192</v>
      </c>
      <c r="C20" s="61" t="s">
        <v>187</v>
      </c>
      <c r="D20" s="61" t="s">
        <v>97</v>
      </c>
      <c r="E20" s="61" t="s">
        <v>190</v>
      </c>
      <c r="F20" s="61" t="s">
        <v>36</v>
      </c>
      <c r="G20" s="61" t="s">
        <v>25</v>
      </c>
      <c r="H20" s="72">
        <v>80</v>
      </c>
      <c r="I20" s="72">
        <v>80</v>
      </c>
    </row>
    <row r="21" spans="1:9" ht="39.75" customHeight="1">
      <c r="A21" s="97"/>
      <c r="B21" s="67" t="s">
        <v>193</v>
      </c>
      <c r="C21" s="61" t="s">
        <v>189</v>
      </c>
      <c r="D21" s="61" t="s">
        <v>194</v>
      </c>
      <c r="E21" s="61" t="s">
        <v>190</v>
      </c>
      <c r="F21" s="61" t="s">
        <v>36</v>
      </c>
      <c r="G21" s="61" t="s">
        <v>25</v>
      </c>
      <c r="H21" s="72">
        <v>118.58</v>
      </c>
      <c r="I21" s="72">
        <v>118.58</v>
      </c>
    </row>
    <row r="22" spans="1:9" ht="41.25" customHeight="1">
      <c r="A22" s="97"/>
      <c r="B22" s="67" t="s">
        <v>193</v>
      </c>
      <c r="C22" s="61" t="s">
        <v>191</v>
      </c>
      <c r="D22" s="61" t="s">
        <v>194</v>
      </c>
      <c r="E22" s="61" t="s">
        <v>190</v>
      </c>
      <c r="F22" s="61" t="s">
        <v>36</v>
      </c>
      <c r="G22" s="61" t="s">
        <v>25</v>
      </c>
      <c r="H22" s="72">
        <v>275.3</v>
      </c>
      <c r="I22" s="72">
        <v>275.3</v>
      </c>
    </row>
    <row r="23" spans="1:9" ht="41.25" customHeight="1">
      <c r="A23" s="97"/>
      <c r="B23" s="67" t="s">
        <v>193</v>
      </c>
      <c r="C23" s="61" t="s">
        <v>187</v>
      </c>
      <c r="D23" s="61" t="s">
        <v>194</v>
      </c>
      <c r="E23" s="61" t="s">
        <v>190</v>
      </c>
      <c r="F23" s="61" t="s">
        <v>36</v>
      </c>
      <c r="G23" s="61" t="s">
        <v>25</v>
      </c>
      <c r="H23" s="72">
        <f>H19*30.2%</f>
        <v>253.529</v>
      </c>
      <c r="I23" s="72">
        <f>I19*30.2%</f>
        <v>253.529</v>
      </c>
    </row>
    <row r="24" spans="1:9" ht="29.25" customHeight="1">
      <c r="A24" s="97"/>
      <c r="B24" s="67" t="s">
        <v>59</v>
      </c>
      <c r="C24" s="61" t="s">
        <v>187</v>
      </c>
      <c r="D24" s="61" t="s">
        <v>63</v>
      </c>
      <c r="E24" s="61" t="s">
        <v>190</v>
      </c>
      <c r="F24" s="61" t="s">
        <v>36</v>
      </c>
      <c r="G24" s="61" t="s">
        <v>25</v>
      </c>
      <c r="H24" s="72">
        <v>50</v>
      </c>
      <c r="I24" s="72">
        <v>50</v>
      </c>
    </row>
    <row r="25" spans="1:9" ht="29.25" customHeight="1">
      <c r="A25" s="97"/>
      <c r="B25" s="67" t="s">
        <v>195</v>
      </c>
      <c r="C25" s="61" t="s">
        <v>187</v>
      </c>
      <c r="D25" s="61" t="s">
        <v>64</v>
      </c>
      <c r="E25" s="61" t="s">
        <v>190</v>
      </c>
      <c r="F25" s="61" t="s">
        <v>36</v>
      </c>
      <c r="G25" s="61" t="s">
        <v>25</v>
      </c>
      <c r="H25" s="72">
        <v>1000</v>
      </c>
      <c r="I25" s="72">
        <v>1000</v>
      </c>
    </row>
    <row r="26" spans="1:9" ht="16.5" customHeight="1">
      <c r="A26" s="97"/>
      <c r="B26" s="67" t="s">
        <v>60</v>
      </c>
      <c r="C26" s="61" t="s">
        <v>187</v>
      </c>
      <c r="D26" s="61" t="s">
        <v>65</v>
      </c>
      <c r="E26" s="61" t="s">
        <v>190</v>
      </c>
      <c r="F26" s="61" t="s">
        <v>36</v>
      </c>
      <c r="G26" s="61" t="s">
        <v>25</v>
      </c>
      <c r="H26" s="72">
        <v>3</v>
      </c>
      <c r="I26" s="72">
        <v>3</v>
      </c>
    </row>
    <row r="27" spans="1:9" ht="16.5" customHeight="1">
      <c r="A27" s="97"/>
      <c r="B27" s="67" t="s">
        <v>196</v>
      </c>
      <c r="C27" s="61" t="s">
        <v>187</v>
      </c>
      <c r="D27" s="61" t="s">
        <v>66</v>
      </c>
      <c r="E27" s="61" t="s">
        <v>190</v>
      </c>
      <c r="F27" s="61" t="s">
        <v>36</v>
      </c>
      <c r="G27" s="61" t="s">
        <v>25</v>
      </c>
      <c r="H27" s="72">
        <v>1.48</v>
      </c>
      <c r="I27" s="72">
        <v>1.48</v>
      </c>
    </row>
    <row r="28" spans="1:9" ht="16.5" customHeight="1">
      <c r="A28" s="97"/>
      <c r="B28" s="71" t="s">
        <v>175</v>
      </c>
      <c r="C28" s="61"/>
      <c r="D28" s="61"/>
      <c r="E28" s="61"/>
      <c r="F28" s="61"/>
      <c r="G28" s="61"/>
      <c r="H28" s="66">
        <f>H29</f>
        <v>813.66</v>
      </c>
      <c r="I28" s="66">
        <f>I29</f>
        <v>813.66</v>
      </c>
    </row>
    <row r="29" spans="1:9" ht="16.5" customHeight="1">
      <c r="A29" s="97"/>
      <c r="B29" s="71" t="s">
        <v>184</v>
      </c>
      <c r="C29" s="61" t="s">
        <v>198</v>
      </c>
      <c r="D29" s="61"/>
      <c r="E29" s="61"/>
      <c r="F29" s="61"/>
      <c r="G29" s="61"/>
      <c r="H29" s="72">
        <f>H30</f>
        <v>813.66</v>
      </c>
      <c r="I29" s="72">
        <f>I30</f>
        <v>813.66</v>
      </c>
    </row>
    <row r="30" spans="1:9" ht="26.25" customHeight="1">
      <c r="A30" s="97"/>
      <c r="B30" s="67" t="s">
        <v>197</v>
      </c>
      <c r="C30" s="61" t="s">
        <v>198</v>
      </c>
      <c r="D30" s="61"/>
      <c r="E30" s="61"/>
      <c r="F30" s="61"/>
      <c r="G30" s="61"/>
      <c r="H30" s="72">
        <f>H31+H32+H33+H34+H35+H36+H37+H38</f>
        <v>813.66</v>
      </c>
      <c r="I30" s="72">
        <f>I31+I32+I33+I34+I35+I36+I37+I38</f>
        <v>813.66</v>
      </c>
    </row>
    <row r="31" spans="1:9" ht="16.5" customHeight="1">
      <c r="A31" s="97"/>
      <c r="B31" s="67" t="s">
        <v>188</v>
      </c>
      <c r="C31" s="61" t="s">
        <v>199</v>
      </c>
      <c r="D31" s="61" t="s">
        <v>96</v>
      </c>
      <c r="E31" s="61" t="s">
        <v>190</v>
      </c>
      <c r="F31" s="61" t="s">
        <v>36</v>
      </c>
      <c r="G31" s="61" t="s">
        <v>25</v>
      </c>
      <c r="H31" s="72">
        <v>166.1</v>
      </c>
      <c r="I31" s="72">
        <v>166.1</v>
      </c>
    </row>
    <row r="32" spans="1:9" ht="16.5" customHeight="1">
      <c r="A32" s="97"/>
      <c r="B32" s="67" t="s">
        <v>188</v>
      </c>
      <c r="C32" s="61" t="s">
        <v>200</v>
      </c>
      <c r="D32" s="61" t="s">
        <v>96</v>
      </c>
      <c r="E32" s="61" t="s">
        <v>190</v>
      </c>
      <c r="F32" s="61" t="s">
        <v>36</v>
      </c>
      <c r="G32" s="61" t="s">
        <v>25</v>
      </c>
      <c r="H32" s="72">
        <v>265.79</v>
      </c>
      <c r="I32" s="72">
        <v>265.79</v>
      </c>
    </row>
    <row r="33" spans="1:9" ht="16.5" customHeight="1">
      <c r="A33" s="97"/>
      <c r="B33" s="67" t="s">
        <v>188</v>
      </c>
      <c r="C33" s="61" t="s">
        <v>198</v>
      </c>
      <c r="D33" s="61" t="s">
        <v>96</v>
      </c>
      <c r="E33" s="61" t="s">
        <v>190</v>
      </c>
      <c r="F33" s="61" t="s">
        <v>36</v>
      </c>
      <c r="G33" s="61" t="s">
        <v>25</v>
      </c>
      <c r="H33" s="72">
        <v>132</v>
      </c>
      <c r="I33" s="72">
        <v>132</v>
      </c>
    </row>
    <row r="34" spans="1:9" ht="43.5" customHeight="1">
      <c r="A34" s="97"/>
      <c r="B34" s="67" t="s">
        <v>192</v>
      </c>
      <c r="C34" s="61" t="s">
        <v>198</v>
      </c>
      <c r="D34" s="61" t="s">
        <v>97</v>
      </c>
      <c r="E34" s="61" t="s">
        <v>190</v>
      </c>
      <c r="F34" s="61" t="s">
        <v>36</v>
      </c>
      <c r="G34" s="61" t="s">
        <v>25</v>
      </c>
      <c r="H34" s="72">
        <v>30</v>
      </c>
      <c r="I34" s="72">
        <v>30</v>
      </c>
    </row>
    <row r="35" spans="1:9" ht="43.5" customHeight="1">
      <c r="A35" s="98"/>
      <c r="B35" s="67" t="s">
        <v>193</v>
      </c>
      <c r="C35" s="61" t="s">
        <v>199</v>
      </c>
      <c r="D35" s="61" t="s">
        <v>194</v>
      </c>
      <c r="E35" s="61" t="s">
        <v>190</v>
      </c>
      <c r="F35" s="61" t="s">
        <v>36</v>
      </c>
      <c r="G35" s="61" t="s">
        <v>25</v>
      </c>
      <c r="H35" s="72">
        <v>60.53</v>
      </c>
      <c r="I35" s="72">
        <v>60.53</v>
      </c>
    </row>
    <row r="36" spans="1:9" ht="43.5" customHeight="1">
      <c r="A36" s="96"/>
      <c r="B36" s="67" t="s">
        <v>193</v>
      </c>
      <c r="C36" s="61" t="s">
        <v>200</v>
      </c>
      <c r="D36" s="61" t="s">
        <v>194</v>
      </c>
      <c r="E36" s="61" t="s">
        <v>190</v>
      </c>
      <c r="F36" s="61" t="s">
        <v>36</v>
      </c>
      <c r="G36" s="61" t="s">
        <v>25</v>
      </c>
      <c r="H36" s="72">
        <v>98.6</v>
      </c>
      <c r="I36" s="72">
        <v>98.6</v>
      </c>
    </row>
    <row r="37" spans="1:9" ht="43.5" customHeight="1">
      <c r="A37" s="97"/>
      <c r="B37" s="67" t="s">
        <v>193</v>
      </c>
      <c r="C37" s="61" t="s">
        <v>198</v>
      </c>
      <c r="D37" s="61" t="s">
        <v>194</v>
      </c>
      <c r="E37" s="61" t="s">
        <v>190</v>
      </c>
      <c r="F37" s="61" t="s">
        <v>36</v>
      </c>
      <c r="G37" s="61" t="s">
        <v>25</v>
      </c>
      <c r="H37" s="72">
        <v>50.64</v>
      </c>
      <c r="I37" s="72">
        <v>50.64</v>
      </c>
    </row>
    <row r="38" spans="1:9" ht="30.75" customHeight="1">
      <c r="A38" s="97"/>
      <c r="B38" s="67" t="s">
        <v>195</v>
      </c>
      <c r="C38" s="61" t="s">
        <v>198</v>
      </c>
      <c r="D38" s="61" t="s">
        <v>64</v>
      </c>
      <c r="E38" s="61" t="s">
        <v>190</v>
      </c>
      <c r="F38" s="61" t="s">
        <v>36</v>
      </c>
      <c r="G38" s="61" t="s">
        <v>25</v>
      </c>
      <c r="H38" s="72">
        <v>10</v>
      </c>
      <c r="I38" s="72">
        <v>10</v>
      </c>
    </row>
    <row r="39" spans="1:9" ht="18.75" customHeight="1">
      <c r="A39" s="97"/>
      <c r="B39" s="71" t="s">
        <v>265</v>
      </c>
      <c r="C39" s="61" t="s">
        <v>185</v>
      </c>
      <c r="D39" s="61"/>
      <c r="E39" s="61"/>
      <c r="F39" s="61"/>
      <c r="G39" s="61"/>
      <c r="H39" s="66">
        <f>H40</f>
        <v>0</v>
      </c>
      <c r="I39" s="66">
        <f>I40</f>
        <v>0</v>
      </c>
    </row>
    <row r="40" spans="1:9" ht="21" customHeight="1">
      <c r="A40" s="97"/>
      <c r="B40" s="67" t="s">
        <v>177</v>
      </c>
      <c r="C40" s="61" t="s">
        <v>185</v>
      </c>
      <c r="D40" s="61"/>
      <c r="E40" s="61"/>
      <c r="F40" s="61"/>
      <c r="G40" s="61"/>
      <c r="H40" s="72">
        <f>H41</f>
        <v>0</v>
      </c>
      <c r="I40" s="72">
        <f>I41</f>
        <v>0</v>
      </c>
    </row>
    <row r="41" spans="1:9" ht="29.25" customHeight="1">
      <c r="A41" s="98"/>
      <c r="B41" s="67" t="s">
        <v>168</v>
      </c>
      <c r="C41" s="61" t="s">
        <v>185</v>
      </c>
      <c r="D41" s="61" t="s">
        <v>64</v>
      </c>
      <c r="E41" s="61" t="s">
        <v>186</v>
      </c>
      <c r="F41" s="61" t="s">
        <v>35</v>
      </c>
      <c r="G41" s="61" t="s">
        <v>32</v>
      </c>
      <c r="H41" s="72">
        <v>0</v>
      </c>
      <c r="I41" s="72">
        <v>0</v>
      </c>
    </row>
    <row r="42" spans="1:9" ht="18.75" customHeight="1">
      <c r="A42" s="96">
        <v>2</v>
      </c>
      <c r="B42" s="71" t="s">
        <v>203</v>
      </c>
      <c r="C42" s="61"/>
      <c r="D42" s="61"/>
      <c r="E42" s="61"/>
      <c r="F42" s="61"/>
      <c r="G42" s="61"/>
      <c r="H42" s="66">
        <f>H43+H61+H75+H81+H85+H91+H94+H107+H110+H113+H115</f>
        <v>23374.520000000004</v>
      </c>
      <c r="I42" s="66">
        <f>I43+I61+I75+I81+I85+I91+I94+I107+I110+I113+I115</f>
        <v>23482.950000000004</v>
      </c>
    </row>
    <row r="43" spans="1:9" ht="12.75">
      <c r="A43" s="97"/>
      <c r="B43" s="71" t="s">
        <v>8</v>
      </c>
      <c r="C43" s="88"/>
      <c r="D43" s="61"/>
      <c r="E43" s="61"/>
      <c r="F43" s="61"/>
      <c r="G43" s="88"/>
      <c r="H43" s="66">
        <f>H44+H55</f>
        <v>2627.2</v>
      </c>
      <c r="I43" s="66">
        <f>I44+I55</f>
        <v>2627.2</v>
      </c>
    </row>
    <row r="44" spans="1:9" ht="19.5" customHeight="1">
      <c r="A44" s="97"/>
      <c r="B44" s="86" t="s">
        <v>204</v>
      </c>
      <c r="C44" s="61"/>
      <c r="D44" s="61"/>
      <c r="E44" s="61"/>
      <c r="F44" s="61"/>
      <c r="G44" s="61"/>
      <c r="H44" s="66">
        <f>H45+H48</f>
        <v>1631.32</v>
      </c>
      <c r="I44" s="66">
        <f>I45+I48</f>
        <v>1631.32</v>
      </c>
    </row>
    <row r="45" spans="1:9" ht="25.5">
      <c r="A45" s="97"/>
      <c r="B45" s="71" t="s">
        <v>205</v>
      </c>
      <c r="C45" s="61" t="s">
        <v>207</v>
      </c>
      <c r="D45" s="61"/>
      <c r="E45" s="61"/>
      <c r="F45" s="61"/>
      <c r="G45" s="61"/>
      <c r="H45" s="66">
        <f>H46+H47</f>
        <v>1151.03</v>
      </c>
      <c r="I45" s="66">
        <f>I46+I47</f>
        <v>1151.03</v>
      </c>
    </row>
    <row r="46" spans="1:9" ht="22.5" customHeight="1">
      <c r="A46" s="97"/>
      <c r="B46" s="67" t="s">
        <v>206</v>
      </c>
      <c r="C46" s="61" t="s">
        <v>207</v>
      </c>
      <c r="D46" s="61" t="s">
        <v>58</v>
      </c>
      <c r="E46" s="61" t="s">
        <v>186</v>
      </c>
      <c r="F46" s="61" t="s">
        <v>25</v>
      </c>
      <c r="G46" s="61" t="s">
        <v>27</v>
      </c>
      <c r="H46" s="72">
        <v>894</v>
      </c>
      <c r="I46" s="72">
        <v>894</v>
      </c>
    </row>
    <row r="47" spans="1:9" ht="39" customHeight="1">
      <c r="A47" s="97"/>
      <c r="B47" s="67" t="s">
        <v>208</v>
      </c>
      <c r="C47" s="61" t="s">
        <v>207</v>
      </c>
      <c r="D47" s="61" t="s">
        <v>209</v>
      </c>
      <c r="E47" s="61" t="s">
        <v>186</v>
      </c>
      <c r="F47" s="61" t="s">
        <v>25</v>
      </c>
      <c r="G47" s="61" t="s">
        <v>27</v>
      </c>
      <c r="H47" s="72">
        <v>257.03</v>
      </c>
      <c r="I47" s="72">
        <v>257.03</v>
      </c>
    </row>
    <row r="48" spans="1:9" ht="43.5" customHeight="1">
      <c r="A48" s="97"/>
      <c r="B48" s="71" t="s">
        <v>9</v>
      </c>
      <c r="C48" s="61" t="s">
        <v>210</v>
      </c>
      <c r="D48" s="75"/>
      <c r="E48" s="75"/>
      <c r="F48" s="75"/>
      <c r="G48" s="75"/>
      <c r="H48" s="76">
        <f>H49+H50+H51+H52+H53+H54</f>
        <v>480.29</v>
      </c>
      <c r="I48" s="76">
        <f>I49+I50+I51+I52+I53+I54</f>
        <v>480.29</v>
      </c>
    </row>
    <row r="49" spans="1:9" ht="19.5" customHeight="1">
      <c r="A49" s="97"/>
      <c r="B49" s="69" t="s">
        <v>206</v>
      </c>
      <c r="C49" s="61" t="s">
        <v>210</v>
      </c>
      <c r="D49" s="61" t="s">
        <v>58</v>
      </c>
      <c r="E49" s="61" t="s">
        <v>186</v>
      </c>
      <c r="F49" s="61" t="s">
        <v>25</v>
      </c>
      <c r="G49" s="61" t="s">
        <v>28</v>
      </c>
      <c r="H49" s="72">
        <v>375</v>
      </c>
      <c r="I49" s="72">
        <v>375</v>
      </c>
    </row>
    <row r="50" spans="1:9" ht="29.25" customHeight="1">
      <c r="A50" s="97"/>
      <c r="B50" s="67" t="s">
        <v>167</v>
      </c>
      <c r="C50" s="61" t="s">
        <v>210</v>
      </c>
      <c r="D50" s="61" t="s">
        <v>62</v>
      </c>
      <c r="E50" s="61" t="s">
        <v>186</v>
      </c>
      <c r="F50" s="61" t="s">
        <v>25</v>
      </c>
      <c r="G50" s="61" t="s">
        <v>28</v>
      </c>
      <c r="H50" s="72">
        <v>0</v>
      </c>
      <c r="I50" s="72">
        <v>0</v>
      </c>
    </row>
    <row r="51" spans="1:9" ht="43.5" customHeight="1">
      <c r="A51" s="97"/>
      <c r="B51" s="67" t="s">
        <v>208</v>
      </c>
      <c r="C51" s="61" t="s">
        <v>210</v>
      </c>
      <c r="D51" s="61" t="s">
        <v>209</v>
      </c>
      <c r="E51" s="61" t="s">
        <v>186</v>
      </c>
      <c r="F51" s="61" t="s">
        <v>25</v>
      </c>
      <c r="G51" s="61" t="s">
        <v>28</v>
      </c>
      <c r="H51" s="72">
        <v>93.25</v>
      </c>
      <c r="I51" s="72">
        <v>93.25</v>
      </c>
    </row>
    <row r="52" spans="1:9" ht="27.75" customHeight="1">
      <c r="A52" s="97"/>
      <c r="B52" s="67" t="s">
        <v>201</v>
      </c>
      <c r="C52" s="61" t="s">
        <v>210</v>
      </c>
      <c r="D52" s="61" t="s">
        <v>64</v>
      </c>
      <c r="E52" s="61" t="s">
        <v>186</v>
      </c>
      <c r="F52" s="61" t="s">
        <v>25</v>
      </c>
      <c r="G52" s="61" t="s">
        <v>28</v>
      </c>
      <c r="H52" s="72">
        <v>0</v>
      </c>
      <c r="I52" s="72">
        <v>0</v>
      </c>
    </row>
    <row r="53" spans="1:9" ht="17.25" customHeight="1">
      <c r="A53" s="97"/>
      <c r="B53" s="67" t="s">
        <v>211</v>
      </c>
      <c r="C53" s="61" t="s">
        <v>210</v>
      </c>
      <c r="D53" s="61" t="s">
        <v>66</v>
      </c>
      <c r="E53" s="61" t="s">
        <v>186</v>
      </c>
      <c r="F53" s="61" t="s">
        <v>25</v>
      </c>
      <c r="G53" s="61" t="s">
        <v>28</v>
      </c>
      <c r="H53" s="72">
        <v>10.54</v>
      </c>
      <c r="I53" s="72">
        <v>10.54</v>
      </c>
    </row>
    <row r="54" spans="1:9" ht="17.25" customHeight="1">
      <c r="A54" s="97"/>
      <c r="B54" s="67" t="s">
        <v>244</v>
      </c>
      <c r="C54" s="61" t="s">
        <v>210</v>
      </c>
      <c r="D54" s="61" t="s">
        <v>245</v>
      </c>
      <c r="E54" s="61" t="s">
        <v>186</v>
      </c>
      <c r="F54" s="61" t="s">
        <v>25</v>
      </c>
      <c r="G54" s="61" t="s">
        <v>28</v>
      </c>
      <c r="H54" s="72">
        <v>1.5</v>
      </c>
      <c r="I54" s="72">
        <v>1.5</v>
      </c>
    </row>
    <row r="55" spans="1:9" ht="43.5" customHeight="1">
      <c r="A55" s="97"/>
      <c r="B55" s="71" t="s">
        <v>266</v>
      </c>
      <c r="C55" s="61"/>
      <c r="D55" s="61"/>
      <c r="E55" s="61"/>
      <c r="F55" s="61"/>
      <c r="G55" s="61"/>
      <c r="H55" s="66">
        <f>H56+H57+H58+H59+H60</f>
        <v>995.88</v>
      </c>
      <c r="I55" s="66">
        <f>I56+I57+I58+I59+I60</f>
        <v>995.88</v>
      </c>
    </row>
    <row r="56" spans="1:9" ht="20.25" customHeight="1">
      <c r="A56" s="97"/>
      <c r="B56" s="69" t="s">
        <v>206</v>
      </c>
      <c r="C56" s="61" t="s">
        <v>212</v>
      </c>
      <c r="D56" s="61" t="s">
        <v>58</v>
      </c>
      <c r="E56" s="61" t="s">
        <v>213</v>
      </c>
      <c r="F56" s="61" t="s">
        <v>25</v>
      </c>
      <c r="G56" s="61" t="s">
        <v>32</v>
      </c>
      <c r="H56" s="72">
        <v>688</v>
      </c>
      <c r="I56" s="72">
        <v>688</v>
      </c>
    </row>
    <row r="57" spans="1:9" ht="25.5" customHeight="1">
      <c r="A57" s="97"/>
      <c r="B57" s="67" t="s">
        <v>167</v>
      </c>
      <c r="C57" s="61" t="s">
        <v>212</v>
      </c>
      <c r="D57" s="61" t="s">
        <v>62</v>
      </c>
      <c r="E57" s="61" t="s">
        <v>213</v>
      </c>
      <c r="F57" s="61" t="s">
        <v>25</v>
      </c>
      <c r="G57" s="61" t="s">
        <v>32</v>
      </c>
      <c r="H57" s="72">
        <v>51.6</v>
      </c>
      <c r="I57" s="72">
        <v>51.6</v>
      </c>
    </row>
    <row r="58" spans="1:9" ht="39.75" customHeight="1">
      <c r="A58" s="97"/>
      <c r="B58" s="67" t="s">
        <v>208</v>
      </c>
      <c r="C58" s="61" t="s">
        <v>212</v>
      </c>
      <c r="D58" s="61" t="s">
        <v>209</v>
      </c>
      <c r="E58" s="61" t="s">
        <v>213</v>
      </c>
      <c r="F58" s="61" t="s">
        <v>25</v>
      </c>
      <c r="G58" s="61" t="s">
        <v>32</v>
      </c>
      <c r="H58" s="72">
        <v>207.78</v>
      </c>
      <c r="I58" s="72">
        <v>207.78</v>
      </c>
    </row>
    <row r="59" spans="1:9" ht="30" customHeight="1">
      <c r="A59" s="97"/>
      <c r="B59" s="67" t="s">
        <v>59</v>
      </c>
      <c r="C59" s="61" t="s">
        <v>212</v>
      </c>
      <c r="D59" s="61" t="s">
        <v>63</v>
      </c>
      <c r="E59" s="61" t="s">
        <v>213</v>
      </c>
      <c r="F59" s="61" t="s">
        <v>25</v>
      </c>
      <c r="G59" s="61" t="s">
        <v>32</v>
      </c>
      <c r="H59" s="72">
        <v>8.5</v>
      </c>
      <c r="I59" s="72">
        <v>8.5</v>
      </c>
    </row>
    <row r="60" spans="1:9" ht="28.5" customHeight="1">
      <c r="A60" s="97"/>
      <c r="B60" s="67" t="s">
        <v>168</v>
      </c>
      <c r="C60" s="61" t="s">
        <v>212</v>
      </c>
      <c r="D60" s="61" t="s">
        <v>64</v>
      </c>
      <c r="E60" s="61" t="s">
        <v>213</v>
      </c>
      <c r="F60" s="61" t="s">
        <v>25</v>
      </c>
      <c r="G60" s="61" t="s">
        <v>32</v>
      </c>
      <c r="H60" s="72">
        <v>40</v>
      </c>
      <c r="I60" s="72">
        <v>40</v>
      </c>
    </row>
    <row r="61" spans="1:9" ht="18.75" customHeight="1">
      <c r="A61" s="97"/>
      <c r="B61" s="71" t="s">
        <v>10</v>
      </c>
      <c r="C61" s="61"/>
      <c r="D61" s="61"/>
      <c r="E61" s="61"/>
      <c r="F61" s="61" t="s">
        <v>25</v>
      </c>
      <c r="G61" s="61" t="s">
        <v>30</v>
      </c>
      <c r="H61" s="66">
        <f>H62+H66+H63+H64+H65</f>
        <v>19256.190000000002</v>
      </c>
      <c r="I61" s="66">
        <f>I62+I66+I63+I64+I65</f>
        <v>19220.63</v>
      </c>
    </row>
    <row r="62" spans="1:9" ht="86.25" customHeight="1">
      <c r="A62" s="98"/>
      <c r="B62" s="71" t="s">
        <v>214</v>
      </c>
      <c r="C62" s="61" t="s">
        <v>215</v>
      </c>
      <c r="D62" s="61" t="s">
        <v>149</v>
      </c>
      <c r="E62" s="61" t="s">
        <v>186</v>
      </c>
      <c r="F62" s="61" t="s">
        <v>25</v>
      </c>
      <c r="G62" s="61" t="s">
        <v>30</v>
      </c>
      <c r="H62" s="66">
        <v>121</v>
      </c>
      <c r="I62" s="66">
        <v>276.71</v>
      </c>
    </row>
    <row r="63" spans="1:9" ht="84" customHeight="1">
      <c r="A63" s="96"/>
      <c r="B63" s="71" t="s">
        <v>214</v>
      </c>
      <c r="C63" s="61" t="s">
        <v>215</v>
      </c>
      <c r="D63" s="61" t="s">
        <v>149</v>
      </c>
      <c r="E63" s="61" t="s">
        <v>186</v>
      </c>
      <c r="F63" s="61" t="s">
        <v>25</v>
      </c>
      <c r="G63" s="61" t="s">
        <v>30</v>
      </c>
      <c r="H63" s="66">
        <v>300</v>
      </c>
      <c r="I63" s="66">
        <v>250</v>
      </c>
    </row>
    <row r="64" spans="1:9" ht="84" customHeight="1">
      <c r="A64" s="97"/>
      <c r="B64" s="71" t="s">
        <v>214</v>
      </c>
      <c r="C64" s="61" t="s">
        <v>262</v>
      </c>
      <c r="D64" s="61" t="s">
        <v>149</v>
      </c>
      <c r="E64" s="61" t="s">
        <v>186</v>
      </c>
      <c r="F64" s="61" t="s">
        <v>25</v>
      </c>
      <c r="G64" s="61" t="s">
        <v>30</v>
      </c>
      <c r="H64" s="66">
        <v>455.04</v>
      </c>
      <c r="I64" s="66">
        <v>455.04</v>
      </c>
    </row>
    <row r="65" spans="1:9" ht="84" customHeight="1">
      <c r="A65" s="97"/>
      <c r="B65" s="71" t="s">
        <v>214</v>
      </c>
      <c r="C65" s="61" t="s">
        <v>261</v>
      </c>
      <c r="D65" s="61" t="s">
        <v>149</v>
      </c>
      <c r="E65" s="61" t="s">
        <v>186</v>
      </c>
      <c r="F65" s="61" t="s">
        <v>25</v>
      </c>
      <c r="G65" s="61" t="s">
        <v>30</v>
      </c>
      <c r="H65" s="66">
        <v>15287.79</v>
      </c>
      <c r="I65" s="66">
        <v>15287.79</v>
      </c>
    </row>
    <row r="66" spans="1:9" ht="28.5" customHeight="1">
      <c r="A66" s="97"/>
      <c r="B66" s="71" t="s">
        <v>216</v>
      </c>
      <c r="C66" s="61" t="s">
        <v>217</v>
      </c>
      <c r="D66" s="61"/>
      <c r="E66" s="61"/>
      <c r="F66" s="61"/>
      <c r="G66" s="61"/>
      <c r="H66" s="66">
        <f>H67+H69+H70+H72+H73+H74+H68+H71</f>
        <v>3092.36</v>
      </c>
      <c r="I66" s="66">
        <f>I67+I69+I70+I72+I73+I74+I68+I71</f>
        <v>2951.09</v>
      </c>
    </row>
    <row r="67" spans="1:9" ht="15" customHeight="1">
      <c r="A67" s="97"/>
      <c r="B67" s="67" t="s">
        <v>188</v>
      </c>
      <c r="C67" s="61" t="s">
        <v>217</v>
      </c>
      <c r="D67" s="61" t="s">
        <v>96</v>
      </c>
      <c r="E67" s="61" t="s">
        <v>218</v>
      </c>
      <c r="F67" s="61" t="s">
        <v>25</v>
      </c>
      <c r="G67" s="61" t="s">
        <v>30</v>
      </c>
      <c r="H67" s="72">
        <v>2034.15</v>
      </c>
      <c r="I67" s="72">
        <v>1892.88</v>
      </c>
    </row>
    <row r="68" spans="1:9" ht="15" customHeight="1">
      <c r="A68" s="97"/>
      <c r="B68" s="67" t="s">
        <v>188</v>
      </c>
      <c r="C68" s="61" t="s">
        <v>263</v>
      </c>
      <c r="D68" s="61" t="s">
        <v>96</v>
      </c>
      <c r="E68" s="61" t="s">
        <v>218</v>
      </c>
      <c r="F68" s="61" t="s">
        <v>25</v>
      </c>
      <c r="G68" s="61" t="s">
        <v>30</v>
      </c>
      <c r="H68" s="72">
        <v>180.63</v>
      </c>
      <c r="I68" s="72">
        <v>180.63</v>
      </c>
    </row>
    <row r="69" spans="1:9" ht="40.5" customHeight="1">
      <c r="A69" s="97"/>
      <c r="B69" s="67" t="s">
        <v>192</v>
      </c>
      <c r="C69" s="61" t="s">
        <v>217</v>
      </c>
      <c r="D69" s="61" t="s">
        <v>97</v>
      </c>
      <c r="E69" s="61" t="s">
        <v>218</v>
      </c>
      <c r="F69" s="61" t="s">
        <v>25</v>
      </c>
      <c r="G69" s="61" t="s">
        <v>30</v>
      </c>
      <c r="H69" s="72">
        <v>11.21</v>
      </c>
      <c r="I69" s="72">
        <v>11.21</v>
      </c>
    </row>
    <row r="70" spans="1:9" ht="41.25" customHeight="1">
      <c r="A70" s="97"/>
      <c r="B70" s="67" t="s">
        <v>193</v>
      </c>
      <c r="C70" s="61" t="s">
        <v>217</v>
      </c>
      <c r="D70" s="61" t="s">
        <v>194</v>
      </c>
      <c r="E70" s="61" t="s">
        <v>218</v>
      </c>
      <c r="F70" s="61" t="s">
        <v>25</v>
      </c>
      <c r="G70" s="61" t="s">
        <v>30</v>
      </c>
      <c r="H70" s="72">
        <v>419</v>
      </c>
      <c r="I70" s="72">
        <v>419</v>
      </c>
    </row>
    <row r="71" spans="1:9" ht="41.25" customHeight="1">
      <c r="A71" s="97"/>
      <c r="B71" s="67" t="s">
        <v>193</v>
      </c>
      <c r="C71" s="61" t="s">
        <v>263</v>
      </c>
      <c r="D71" s="61" t="s">
        <v>194</v>
      </c>
      <c r="E71" s="61" t="s">
        <v>218</v>
      </c>
      <c r="F71" s="61" t="s">
        <v>25</v>
      </c>
      <c r="G71" s="61" t="s">
        <v>30</v>
      </c>
      <c r="H71" s="72">
        <v>52.37</v>
      </c>
      <c r="I71" s="72">
        <v>52.37</v>
      </c>
    </row>
    <row r="72" spans="1:9" ht="32.25" customHeight="1">
      <c r="A72" s="97"/>
      <c r="B72" s="67" t="s">
        <v>59</v>
      </c>
      <c r="C72" s="61" t="s">
        <v>217</v>
      </c>
      <c r="D72" s="61" t="s">
        <v>63</v>
      </c>
      <c r="E72" s="61" t="s">
        <v>218</v>
      </c>
      <c r="F72" s="61" t="s">
        <v>25</v>
      </c>
      <c r="G72" s="61" t="s">
        <v>30</v>
      </c>
      <c r="H72" s="72">
        <v>135</v>
      </c>
      <c r="I72" s="72">
        <v>135</v>
      </c>
    </row>
    <row r="73" spans="1:9" ht="29.25" customHeight="1">
      <c r="A73" s="97"/>
      <c r="B73" s="67" t="s">
        <v>168</v>
      </c>
      <c r="C73" s="61" t="s">
        <v>217</v>
      </c>
      <c r="D73" s="61" t="s">
        <v>64</v>
      </c>
      <c r="E73" s="61" t="s">
        <v>218</v>
      </c>
      <c r="F73" s="61" t="s">
        <v>25</v>
      </c>
      <c r="G73" s="61" t="s">
        <v>30</v>
      </c>
      <c r="H73" s="72">
        <v>250</v>
      </c>
      <c r="I73" s="72">
        <v>250</v>
      </c>
    </row>
    <row r="74" spans="1:9" ht="20.25" customHeight="1">
      <c r="A74" s="97"/>
      <c r="B74" s="67" t="s">
        <v>211</v>
      </c>
      <c r="C74" s="61" t="s">
        <v>217</v>
      </c>
      <c r="D74" s="61" t="s">
        <v>66</v>
      </c>
      <c r="E74" s="61" t="s">
        <v>218</v>
      </c>
      <c r="F74" s="61" t="s">
        <v>25</v>
      </c>
      <c r="G74" s="61" t="s">
        <v>30</v>
      </c>
      <c r="H74" s="72">
        <v>10</v>
      </c>
      <c r="I74" s="72">
        <v>10</v>
      </c>
    </row>
    <row r="75" spans="1:9" ht="19.5" customHeight="1">
      <c r="A75" s="97"/>
      <c r="B75" s="77" t="s">
        <v>31</v>
      </c>
      <c r="C75" s="78"/>
      <c r="D75" s="78"/>
      <c r="E75" s="78"/>
      <c r="F75" s="78"/>
      <c r="G75" s="78"/>
      <c r="H75" s="66">
        <f>H76</f>
        <v>346.2</v>
      </c>
      <c r="I75" s="66">
        <f>I76</f>
        <v>346.2</v>
      </c>
    </row>
    <row r="76" spans="1:9" ht="18" customHeight="1">
      <c r="A76" s="97"/>
      <c r="B76" s="79" t="s">
        <v>11</v>
      </c>
      <c r="C76" s="61" t="s">
        <v>219</v>
      </c>
      <c r="D76" s="61"/>
      <c r="E76" s="61"/>
      <c r="F76" s="61"/>
      <c r="G76" s="61"/>
      <c r="H76" s="66">
        <f>H77+H78+H79+H80</f>
        <v>346.2</v>
      </c>
      <c r="I76" s="66">
        <f>I77+I78+I79+I80</f>
        <v>346.2</v>
      </c>
    </row>
    <row r="77" spans="1:9" ht="12.75">
      <c r="A77" s="97"/>
      <c r="B77" s="67" t="s">
        <v>188</v>
      </c>
      <c r="C77" s="61" t="s">
        <v>219</v>
      </c>
      <c r="D77" s="61" t="s">
        <v>58</v>
      </c>
      <c r="E77" s="61" t="s">
        <v>218</v>
      </c>
      <c r="F77" s="61" t="s">
        <v>27</v>
      </c>
      <c r="G77" s="61" t="s">
        <v>32</v>
      </c>
      <c r="H77" s="72">
        <v>230.2</v>
      </c>
      <c r="I77" s="72">
        <v>230.2</v>
      </c>
    </row>
    <row r="78" spans="1:9" ht="30" customHeight="1">
      <c r="A78" s="97"/>
      <c r="B78" s="67" t="s">
        <v>192</v>
      </c>
      <c r="C78" s="61" t="s">
        <v>219</v>
      </c>
      <c r="D78" s="61" t="s">
        <v>62</v>
      </c>
      <c r="E78" s="61" t="s">
        <v>218</v>
      </c>
      <c r="F78" s="61" t="s">
        <v>27</v>
      </c>
      <c r="G78" s="61" t="s">
        <v>32</v>
      </c>
      <c r="H78" s="72">
        <v>26</v>
      </c>
      <c r="I78" s="72">
        <v>26</v>
      </c>
    </row>
    <row r="79" spans="1:9" ht="40.5" customHeight="1">
      <c r="A79" s="97"/>
      <c r="B79" s="67" t="s">
        <v>193</v>
      </c>
      <c r="C79" s="61" t="s">
        <v>219</v>
      </c>
      <c r="D79" s="61" t="s">
        <v>209</v>
      </c>
      <c r="E79" s="61" t="s">
        <v>218</v>
      </c>
      <c r="F79" s="61" t="s">
        <v>27</v>
      </c>
      <c r="G79" s="61" t="s">
        <v>32</v>
      </c>
      <c r="H79" s="72">
        <v>80</v>
      </c>
      <c r="I79" s="72">
        <v>80</v>
      </c>
    </row>
    <row r="80" spans="1:9" ht="31.5" customHeight="1">
      <c r="A80" s="97"/>
      <c r="B80" s="67" t="s">
        <v>220</v>
      </c>
      <c r="C80" s="61" t="s">
        <v>219</v>
      </c>
      <c r="D80" s="61" t="s">
        <v>64</v>
      </c>
      <c r="E80" s="61" t="s">
        <v>218</v>
      </c>
      <c r="F80" s="61" t="s">
        <v>27</v>
      </c>
      <c r="G80" s="61" t="s">
        <v>32</v>
      </c>
      <c r="H80" s="72">
        <v>10</v>
      </c>
      <c r="I80" s="72">
        <v>10</v>
      </c>
    </row>
    <row r="81" spans="1:9" ht="25.5">
      <c r="A81" s="97"/>
      <c r="B81" s="67" t="s">
        <v>12</v>
      </c>
      <c r="C81" s="69"/>
      <c r="D81" s="69"/>
      <c r="E81" s="69"/>
      <c r="F81" s="69"/>
      <c r="G81" s="69"/>
      <c r="H81" s="70">
        <f aca="true" t="shared" si="0" ref="H81:I83">H82</f>
        <v>120</v>
      </c>
      <c r="I81" s="70">
        <f t="shared" si="0"/>
        <v>120</v>
      </c>
    </row>
    <row r="82" spans="1:9" ht="30" customHeight="1">
      <c r="A82" s="97"/>
      <c r="B82" s="71" t="s">
        <v>72</v>
      </c>
      <c r="C82" s="69" t="s">
        <v>221</v>
      </c>
      <c r="D82" s="61"/>
      <c r="E82" s="61"/>
      <c r="F82" s="61"/>
      <c r="G82" s="61"/>
      <c r="H82" s="66">
        <f t="shared" si="0"/>
        <v>120</v>
      </c>
      <c r="I82" s="66">
        <f t="shared" si="0"/>
        <v>120</v>
      </c>
    </row>
    <row r="83" spans="1:9" ht="39" customHeight="1">
      <c r="A83" s="97"/>
      <c r="B83" s="67" t="s">
        <v>222</v>
      </c>
      <c r="C83" s="69" t="s">
        <v>221</v>
      </c>
      <c r="D83" s="61" t="s">
        <v>64</v>
      </c>
      <c r="E83" s="61"/>
      <c r="F83" s="61"/>
      <c r="G83" s="61"/>
      <c r="H83" s="72">
        <f t="shared" si="0"/>
        <v>120</v>
      </c>
      <c r="I83" s="72">
        <f t="shared" si="0"/>
        <v>120</v>
      </c>
    </row>
    <row r="84" spans="1:9" ht="32.25" customHeight="1">
      <c r="A84" s="97"/>
      <c r="B84" s="67" t="s">
        <v>168</v>
      </c>
      <c r="C84" s="69" t="s">
        <v>221</v>
      </c>
      <c r="D84" s="61" t="s">
        <v>64</v>
      </c>
      <c r="E84" s="61" t="s">
        <v>218</v>
      </c>
      <c r="F84" s="61" t="s">
        <v>32</v>
      </c>
      <c r="G84" s="61" t="s">
        <v>33</v>
      </c>
      <c r="H84" s="72">
        <v>120</v>
      </c>
      <c r="I84" s="72">
        <v>120</v>
      </c>
    </row>
    <row r="85" spans="1:9" ht="21" customHeight="1">
      <c r="A85" s="97"/>
      <c r="B85" s="67" t="s">
        <v>47</v>
      </c>
      <c r="C85" s="68"/>
      <c r="D85" s="69"/>
      <c r="E85" s="69"/>
      <c r="F85" s="68"/>
      <c r="G85" s="69"/>
      <c r="H85" s="70">
        <f>H86</f>
        <v>439.4</v>
      </c>
      <c r="I85" s="70">
        <f>I86</f>
        <v>439.4</v>
      </c>
    </row>
    <row r="86" spans="1:9" ht="18" customHeight="1">
      <c r="A86" s="97"/>
      <c r="B86" s="71" t="s">
        <v>49</v>
      </c>
      <c r="C86" s="68" t="s">
        <v>223</v>
      </c>
      <c r="D86" s="69"/>
      <c r="E86" s="69"/>
      <c r="F86" s="68"/>
      <c r="G86" s="61"/>
      <c r="H86" s="70">
        <f>H87+H89</f>
        <v>439.4</v>
      </c>
      <c r="I86" s="70">
        <f>I87+I89</f>
        <v>439.4</v>
      </c>
    </row>
    <row r="87" spans="1:9" ht="17.25" customHeight="1">
      <c r="A87" s="97"/>
      <c r="B87" s="67" t="s">
        <v>180</v>
      </c>
      <c r="C87" s="68" t="s">
        <v>223</v>
      </c>
      <c r="D87" s="61" t="s">
        <v>64</v>
      </c>
      <c r="E87" s="61"/>
      <c r="F87" s="68"/>
      <c r="G87" s="61"/>
      <c r="H87" s="72">
        <f>H88</f>
        <v>439.4</v>
      </c>
      <c r="I87" s="72">
        <f>I88</f>
        <v>439.4</v>
      </c>
    </row>
    <row r="88" spans="1:9" ht="30.75" customHeight="1">
      <c r="A88" s="97"/>
      <c r="B88" s="67" t="s">
        <v>168</v>
      </c>
      <c r="C88" s="68" t="s">
        <v>223</v>
      </c>
      <c r="D88" s="61" t="s">
        <v>64</v>
      </c>
      <c r="E88" s="61" t="s">
        <v>218</v>
      </c>
      <c r="F88" s="68" t="s">
        <v>28</v>
      </c>
      <c r="G88" s="61" t="s">
        <v>33</v>
      </c>
      <c r="H88" s="72">
        <v>439.4</v>
      </c>
      <c r="I88" s="72">
        <v>439.4</v>
      </c>
    </row>
    <row r="89" spans="1:9" ht="17.25" customHeight="1">
      <c r="A89" s="97"/>
      <c r="B89" s="67" t="s">
        <v>182</v>
      </c>
      <c r="C89" s="68" t="s">
        <v>223</v>
      </c>
      <c r="D89" s="61"/>
      <c r="E89" s="61"/>
      <c r="F89" s="68"/>
      <c r="G89" s="61"/>
      <c r="H89" s="66">
        <f>H90</f>
        <v>0</v>
      </c>
      <c r="I89" s="66">
        <f>I90</f>
        <v>0</v>
      </c>
    </row>
    <row r="90" spans="1:9" ht="26.25" customHeight="1">
      <c r="A90" s="97"/>
      <c r="B90" s="67" t="s">
        <v>168</v>
      </c>
      <c r="C90" s="68" t="s">
        <v>223</v>
      </c>
      <c r="D90" s="61" t="s">
        <v>64</v>
      </c>
      <c r="E90" s="61" t="s">
        <v>218</v>
      </c>
      <c r="F90" s="68" t="s">
        <v>28</v>
      </c>
      <c r="G90" s="61" t="s">
        <v>33</v>
      </c>
      <c r="H90" s="72">
        <v>0</v>
      </c>
      <c r="I90" s="72">
        <v>0</v>
      </c>
    </row>
    <row r="91" spans="1:9" ht="17.25" customHeight="1">
      <c r="A91" s="97"/>
      <c r="B91" s="71" t="s">
        <v>224</v>
      </c>
      <c r="C91" s="68" t="s">
        <v>226</v>
      </c>
      <c r="D91" s="61"/>
      <c r="E91" s="61"/>
      <c r="F91" s="75"/>
      <c r="G91" s="75"/>
      <c r="H91" s="66">
        <f>H92</f>
        <v>0</v>
      </c>
      <c r="I91" s="66">
        <f>I92</f>
        <v>0</v>
      </c>
    </row>
    <row r="92" spans="1:9" ht="30.75" customHeight="1">
      <c r="A92" s="97"/>
      <c r="B92" s="67" t="s">
        <v>227</v>
      </c>
      <c r="C92" s="68" t="s">
        <v>226</v>
      </c>
      <c r="D92" s="61" t="s">
        <v>64</v>
      </c>
      <c r="E92" s="61"/>
      <c r="F92" s="68"/>
      <c r="G92" s="61"/>
      <c r="H92" s="72">
        <f>H93</f>
        <v>0</v>
      </c>
      <c r="I92" s="72">
        <f>I93</f>
        <v>0</v>
      </c>
    </row>
    <row r="93" spans="1:9" ht="27" customHeight="1">
      <c r="A93" s="97"/>
      <c r="B93" s="67" t="s">
        <v>168</v>
      </c>
      <c r="C93" s="68" t="s">
        <v>226</v>
      </c>
      <c r="D93" s="61" t="s">
        <v>64</v>
      </c>
      <c r="E93" s="61" t="s">
        <v>218</v>
      </c>
      <c r="F93" s="68" t="s">
        <v>28</v>
      </c>
      <c r="G93" s="61" t="s">
        <v>225</v>
      </c>
      <c r="H93" s="72">
        <v>0</v>
      </c>
      <c r="I93" s="72">
        <v>0</v>
      </c>
    </row>
    <row r="94" spans="1:9" ht="16.5" customHeight="1">
      <c r="A94" s="97"/>
      <c r="B94" s="67" t="s">
        <v>34</v>
      </c>
      <c r="C94" s="68"/>
      <c r="D94" s="69"/>
      <c r="E94" s="69"/>
      <c r="F94" s="69"/>
      <c r="G94" s="69"/>
      <c r="H94" s="70">
        <f>H95+H98+H101</f>
        <v>250</v>
      </c>
      <c r="I94" s="70">
        <f>I95+I98+I101</f>
        <v>250</v>
      </c>
    </row>
    <row r="95" spans="1:9" ht="20.25" customHeight="1">
      <c r="A95" s="98"/>
      <c r="B95" s="71" t="s">
        <v>181</v>
      </c>
      <c r="C95" s="68" t="s">
        <v>229</v>
      </c>
      <c r="D95" s="69"/>
      <c r="E95" s="69"/>
      <c r="F95" s="68"/>
      <c r="G95" s="68"/>
      <c r="H95" s="70">
        <f>H96</f>
        <v>250</v>
      </c>
      <c r="I95" s="70">
        <f>I96</f>
        <v>250</v>
      </c>
    </row>
    <row r="96" spans="1:9" ht="42" customHeight="1">
      <c r="A96" s="96"/>
      <c r="B96" s="67" t="s">
        <v>228</v>
      </c>
      <c r="C96" s="68" t="s">
        <v>229</v>
      </c>
      <c r="D96" s="69">
        <v>244</v>
      </c>
      <c r="E96" s="69"/>
      <c r="F96" s="68"/>
      <c r="G96" s="68"/>
      <c r="H96" s="80">
        <f>H97</f>
        <v>250</v>
      </c>
      <c r="I96" s="80">
        <f>I97</f>
        <v>250</v>
      </c>
    </row>
    <row r="97" spans="1:9" ht="30.75" customHeight="1">
      <c r="A97" s="97"/>
      <c r="B97" s="67" t="s">
        <v>168</v>
      </c>
      <c r="C97" s="68" t="s">
        <v>229</v>
      </c>
      <c r="D97" s="69">
        <v>244</v>
      </c>
      <c r="E97" s="69">
        <v>940</v>
      </c>
      <c r="F97" s="68" t="s">
        <v>35</v>
      </c>
      <c r="G97" s="68" t="s">
        <v>25</v>
      </c>
      <c r="H97" s="80">
        <v>250</v>
      </c>
      <c r="I97" s="80">
        <v>250</v>
      </c>
    </row>
    <row r="98" spans="1:9" ht="22.5" customHeight="1">
      <c r="A98" s="97"/>
      <c r="B98" s="71" t="s">
        <v>176</v>
      </c>
      <c r="C98" s="68" t="s">
        <v>231</v>
      </c>
      <c r="D98" s="69"/>
      <c r="E98" s="69"/>
      <c r="F98" s="68"/>
      <c r="G98" s="68"/>
      <c r="H98" s="70">
        <f>H100</f>
        <v>0</v>
      </c>
      <c r="I98" s="70">
        <f>I100</f>
        <v>0</v>
      </c>
    </row>
    <row r="99" spans="1:9" ht="29.25" customHeight="1">
      <c r="A99" s="97"/>
      <c r="B99" s="71" t="s">
        <v>230</v>
      </c>
      <c r="C99" s="68" t="s">
        <v>231</v>
      </c>
      <c r="D99" s="69">
        <v>244</v>
      </c>
      <c r="E99" s="69"/>
      <c r="F99" s="68"/>
      <c r="G99" s="68"/>
      <c r="H99" s="70">
        <f>H100</f>
        <v>0</v>
      </c>
      <c r="I99" s="70">
        <f>I100</f>
        <v>0</v>
      </c>
    </row>
    <row r="100" spans="1:9" ht="29.25" customHeight="1">
      <c r="A100" s="97"/>
      <c r="B100" s="67" t="s">
        <v>168</v>
      </c>
      <c r="C100" s="68" t="s">
        <v>231</v>
      </c>
      <c r="D100" s="69">
        <v>244</v>
      </c>
      <c r="E100" s="69">
        <v>940</v>
      </c>
      <c r="F100" s="68" t="s">
        <v>35</v>
      </c>
      <c r="G100" s="68" t="s">
        <v>27</v>
      </c>
      <c r="H100" s="80">
        <v>0</v>
      </c>
      <c r="I100" s="80">
        <v>0</v>
      </c>
    </row>
    <row r="101" spans="1:9" ht="29.25" customHeight="1">
      <c r="A101" s="97"/>
      <c r="B101" s="71" t="s">
        <v>13</v>
      </c>
      <c r="C101" s="68" t="s">
        <v>240</v>
      </c>
      <c r="D101" s="69"/>
      <c r="E101" s="69"/>
      <c r="F101" s="68"/>
      <c r="G101" s="68"/>
      <c r="H101" s="70">
        <f>H103</f>
        <v>0</v>
      </c>
      <c r="I101" s="70">
        <f>I103</f>
        <v>0</v>
      </c>
    </row>
    <row r="102" spans="1:9" ht="29.25" customHeight="1">
      <c r="A102" s="97"/>
      <c r="B102" s="71" t="s">
        <v>232</v>
      </c>
      <c r="C102" s="68" t="s">
        <v>240</v>
      </c>
      <c r="D102" s="69">
        <v>244</v>
      </c>
      <c r="E102" s="69"/>
      <c r="F102" s="68"/>
      <c r="G102" s="68"/>
      <c r="H102" s="70">
        <f>H103</f>
        <v>0</v>
      </c>
      <c r="I102" s="70">
        <f>I103</f>
        <v>0</v>
      </c>
    </row>
    <row r="103" spans="1:9" ht="29.25" customHeight="1">
      <c r="A103" s="97"/>
      <c r="B103" s="67" t="s">
        <v>168</v>
      </c>
      <c r="C103" s="68" t="s">
        <v>240</v>
      </c>
      <c r="D103" s="69">
        <v>244</v>
      </c>
      <c r="E103" s="69">
        <v>944</v>
      </c>
      <c r="F103" s="68" t="s">
        <v>35</v>
      </c>
      <c r="G103" s="68" t="s">
        <v>32</v>
      </c>
      <c r="H103" s="80">
        <v>0</v>
      </c>
      <c r="I103" s="80">
        <v>0</v>
      </c>
    </row>
    <row r="104" spans="1:9" ht="29.25" customHeight="1">
      <c r="A104" s="97"/>
      <c r="B104" s="81" t="s">
        <v>252</v>
      </c>
      <c r="C104" s="73"/>
      <c r="D104" s="69"/>
      <c r="E104" s="69"/>
      <c r="F104" s="68"/>
      <c r="G104" s="68"/>
      <c r="H104" s="70">
        <f>H105</f>
        <v>0.9</v>
      </c>
      <c r="I104" s="70">
        <f>I105</f>
        <v>0.9</v>
      </c>
    </row>
    <row r="105" spans="1:9" ht="29.25" customHeight="1">
      <c r="A105" s="97"/>
      <c r="B105" s="95" t="s">
        <v>51</v>
      </c>
      <c r="C105" s="73" t="s">
        <v>264</v>
      </c>
      <c r="D105" s="69">
        <v>244</v>
      </c>
      <c r="E105" s="69"/>
      <c r="F105" s="68"/>
      <c r="G105" s="68"/>
      <c r="H105" s="70">
        <f>H106</f>
        <v>0.9</v>
      </c>
      <c r="I105" s="70">
        <v>0.9</v>
      </c>
    </row>
    <row r="106" spans="1:9" ht="29.25" customHeight="1">
      <c r="A106" s="97"/>
      <c r="B106" s="82" t="s">
        <v>195</v>
      </c>
      <c r="C106" s="73" t="s">
        <v>264</v>
      </c>
      <c r="D106" s="69">
        <v>244</v>
      </c>
      <c r="E106" s="69">
        <v>940</v>
      </c>
      <c r="F106" s="68" t="s">
        <v>67</v>
      </c>
      <c r="G106" s="68" t="s">
        <v>35</v>
      </c>
      <c r="H106" s="80">
        <v>0.9</v>
      </c>
      <c r="I106" s="80">
        <v>0.9</v>
      </c>
    </row>
    <row r="107" spans="1:9" ht="21" customHeight="1">
      <c r="A107" s="97"/>
      <c r="B107" s="67" t="s">
        <v>15</v>
      </c>
      <c r="C107" s="61" t="s">
        <v>235</v>
      </c>
      <c r="D107" s="69"/>
      <c r="E107" s="69"/>
      <c r="F107" s="68"/>
      <c r="G107" s="69"/>
      <c r="H107" s="70">
        <f>H108</f>
        <v>185.3</v>
      </c>
      <c r="I107" s="70">
        <f>I108</f>
        <v>185.3</v>
      </c>
    </row>
    <row r="108" spans="1:9" ht="18" customHeight="1">
      <c r="A108" s="97"/>
      <c r="B108" s="71" t="s">
        <v>233</v>
      </c>
      <c r="C108" s="61" t="s">
        <v>235</v>
      </c>
      <c r="D108" s="61" t="s">
        <v>97</v>
      </c>
      <c r="E108" s="61"/>
      <c r="F108" s="61"/>
      <c r="G108" s="61"/>
      <c r="H108" s="66">
        <f>H109</f>
        <v>185.3</v>
      </c>
      <c r="I108" s="66">
        <f>I109</f>
        <v>185.3</v>
      </c>
    </row>
    <row r="109" spans="1:9" ht="24.75" customHeight="1">
      <c r="A109" s="97"/>
      <c r="B109" s="83" t="s">
        <v>234</v>
      </c>
      <c r="C109" s="61" t="s">
        <v>235</v>
      </c>
      <c r="D109" s="61" t="s">
        <v>97</v>
      </c>
      <c r="E109" s="61" t="s">
        <v>190</v>
      </c>
      <c r="F109" s="61" t="s">
        <v>37</v>
      </c>
      <c r="G109" s="61" t="s">
        <v>32</v>
      </c>
      <c r="H109" s="72">
        <v>185.3</v>
      </c>
      <c r="I109" s="72">
        <v>185.3</v>
      </c>
    </row>
    <row r="110" spans="1:9" ht="16.5" customHeight="1">
      <c r="A110" s="97"/>
      <c r="B110" s="67" t="s">
        <v>17</v>
      </c>
      <c r="C110" s="68" t="s">
        <v>236</v>
      </c>
      <c r="D110" s="69"/>
      <c r="E110" s="69"/>
      <c r="F110" s="68"/>
      <c r="G110" s="69"/>
      <c r="H110" s="70">
        <f>H111</f>
        <v>0</v>
      </c>
      <c r="I110" s="70">
        <f>I111</f>
        <v>0</v>
      </c>
    </row>
    <row r="111" spans="1:9" ht="16.5" customHeight="1">
      <c r="A111" s="97"/>
      <c r="B111" s="71" t="s">
        <v>54</v>
      </c>
      <c r="C111" s="68" t="s">
        <v>236</v>
      </c>
      <c r="D111" s="61" t="s">
        <v>64</v>
      </c>
      <c r="E111" s="61"/>
      <c r="F111" s="61"/>
      <c r="G111" s="61"/>
      <c r="H111" s="72">
        <f>H112</f>
        <v>0</v>
      </c>
      <c r="I111" s="72">
        <f>I112</f>
        <v>0</v>
      </c>
    </row>
    <row r="112" spans="1:9" ht="29.25" customHeight="1">
      <c r="A112" s="97"/>
      <c r="B112" s="67" t="s">
        <v>168</v>
      </c>
      <c r="C112" s="68" t="s">
        <v>236</v>
      </c>
      <c r="D112" s="61" t="s">
        <v>64</v>
      </c>
      <c r="E112" s="61" t="s">
        <v>186</v>
      </c>
      <c r="F112" s="61" t="s">
        <v>38</v>
      </c>
      <c r="G112" s="61" t="s">
        <v>25</v>
      </c>
      <c r="H112" s="72">
        <v>0</v>
      </c>
      <c r="I112" s="72">
        <v>0</v>
      </c>
    </row>
    <row r="113" spans="1:9" ht="27.75" customHeight="1">
      <c r="A113" s="97"/>
      <c r="B113" s="71" t="s">
        <v>267</v>
      </c>
      <c r="C113" s="61" t="s">
        <v>238</v>
      </c>
      <c r="D113" s="84"/>
      <c r="E113" s="84"/>
      <c r="F113" s="68"/>
      <c r="G113" s="61"/>
      <c r="H113" s="70">
        <f>H114</f>
        <v>11.68</v>
      </c>
      <c r="I113" s="70">
        <f>I114</f>
        <v>11.68</v>
      </c>
    </row>
    <row r="114" spans="1:9" ht="79.5" customHeight="1">
      <c r="A114" s="98"/>
      <c r="B114" s="67" t="s">
        <v>179</v>
      </c>
      <c r="C114" s="61" t="s">
        <v>238</v>
      </c>
      <c r="D114" s="61" t="s">
        <v>81</v>
      </c>
      <c r="E114" s="61" t="s">
        <v>186</v>
      </c>
      <c r="F114" s="61" t="s">
        <v>84</v>
      </c>
      <c r="G114" s="61" t="s">
        <v>32</v>
      </c>
      <c r="H114" s="72">
        <v>11.68</v>
      </c>
      <c r="I114" s="72">
        <v>11.68</v>
      </c>
    </row>
    <row r="115" spans="1:9" ht="28.5" customHeight="1">
      <c r="A115" s="96"/>
      <c r="B115" s="71" t="s">
        <v>203</v>
      </c>
      <c r="C115" s="61" t="s">
        <v>256</v>
      </c>
      <c r="D115" s="88"/>
      <c r="E115" s="88"/>
      <c r="F115" s="88"/>
      <c r="G115" s="88"/>
      <c r="H115" s="66">
        <f>H116</f>
        <v>138.55</v>
      </c>
      <c r="I115" s="66">
        <f>I116</f>
        <v>282.54</v>
      </c>
    </row>
    <row r="116" spans="1:9" ht="28.5" customHeight="1">
      <c r="A116" s="98"/>
      <c r="B116" s="67" t="s">
        <v>255</v>
      </c>
      <c r="C116" s="61" t="s">
        <v>256</v>
      </c>
      <c r="D116" s="61" t="s">
        <v>253</v>
      </c>
      <c r="E116" s="61" t="s">
        <v>253</v>
      </c>
      <c r="F116" s="61" t="s">
        <v>254</v>
      </c>
      <c r="G116" s="61" t="s">
        <v>254</v>
      </c>
      <c r="H116" s="66">
        <v>138.55</v>
      </c>
      <c r="I116" s="66">
        <v>282.54</v>
      </c>
    </row>
    <row r="117" spans="1:9" ht="16.5" customHeight="1">
      <c r="A117" s="99" t="s">
        <v>239</v>
      </c>
      <c r="B117" s="100"/>
      <c r="C117" s="100"/>
      <c r="D117" s="100"/>
      <c r="E117" s="100"/>
      <c r="F117" s="100"/>
      <c r="G117" s="101"/>
      <c r="H117" s="85">
        <f>H12+H43+H61+H75+H81+H85+H91+H94+H107+H110+H113+H115+H104</f>
        <v>27873.469000000005</v>
      </c>
      <c r="I117" s="85">
        <f>I12+I43+I61+I75+I81+I85+I91+I94+I107+I110+I113+I115+I104</f>
        <v>27981.899000000005</v>
      </c>
    </row>
    <row r="118" ht="91.5" customHeight="1">
      <c r="A118" s="58"/>
    </row>
    <row r="119" ht="66.75" customHeight="1"/>
  </sheetData>
  <sheetProtection/>
  <mergeCells count="23">
    <mergeCell ref="A117:G117"/>
    <mergeCell ref="A36:A41"/>
    <mergeCell ref="A12:A35"/>
    <mergeCell ref="A42:A62"/>
    <mergeCell ref="A63:A95"/>
    <mergeCell ref="A96:A114"/>
    <mergeCell ref="A115:A116"/>
    <mergeCell ref="D1:I1"/>
    <mergeCell ref="B3:I3"/>
    <mergeCell ref="B4:I4"/>
    <mergeCell ref="D5:I5"/>
    <mergeCell ref="B2:I2"/>
    <mergeCell ref="G10:G11"/>
    <mergeCell ref="A7:H8"/>
    <mergeCell ref="A10:A11"/>
    <mergeCell ref="B10:B11"/>
    <mergeCell ref="C10:C11"/>
    <mergeCell ref="H10:H11"/>
    <mergeCell ref="F10:F11"/>
    <mergeCell ref="D10:D11"/>
    <mergeCell ref="E10:E11"/>
    <mergeCell ref="I10:I11"/>
    <mergeCell ref="H9:I9"/>
  </mergeCells>
  <printOptions/>
  <pageMargins left="0.15748031496062992" right="0.11811023622047245" top="0.31496062992125984" bottom="0.31496062992125984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</cp:lastModifiedBy>
  <cp:lastPrinted>2018-12-25T03:15:52Z</cp:lastPrinted>
  <dcterms:created xsi:type="dcterms:W3CDTF">2009-12-08T03:06:20Z</dcterms:created>
  <dcterms:modified xsi:type="dcterms:W3CDTF">2018-12-25T03:17:31Z</dcterms:modified>
  <cp:category/>
  <cp:version/>
  <cp:contentType/>
  <cp:contentStatus/>
</cp:coreProperties>
</file>